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370" windowHeight="12375"/>
  </bookViews>
  <sheets>
    <sheet name="Лист2" sheetId="2" r:id="rId1"/>
  </sheets>
  <definedNames>
    <definedName name="_xlnm.Print_Area" localSheetId="0">Лист2!$A$1:$T$86</definedName>
  </definedNames>
  <calcPr calcId="145621"/>
</workbook>
</file>

<file path=xl/calcChain.xml><?xml version="1.0" encoding="utf-8"?>
<calcChain xmlns="http://schemas.openxmlformats.org/spreadsheetml/2006/main">
  <c r="J64" i="2" l="1"/>
  <c r="H32" i="2"/>
  <c r="J76" i="2" l="1"/>
  <c r="J35" i="2" l="1"/>
  <c r="J79" i="2"/>
  <c r="J40" i="2"/>
  <c r="D18" i="2"/>
  <c r="D21" i="2"/>
  <c r="K81" i="2"/>
  <c r="L81" i="2"/>
  <c r="M81" i="2"/>
  <c r="N81" i="2"/>
  <c r="O81" i="2"/>
  <c r="P81" i="2"/>
  <c r="Q81" i="2"/>
  <c r="R81" i="2"/>
  <c r="S81" i="2"/>
  <c r="J81" i="2" l="1"/>
</calcChain>
</file>

<file path=xl/sharedStrings.xml><?xml version="1.0" encoding="utf-8"?>
<sst xmlns="http://schemas.openxmlformats.org/spreadsheetml/2006/main" count="173" uniqueCount="146">
  <si>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</si>
  <si>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</si>
  <si>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</si>
  <si>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</si>
  <si>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</si>
  <si>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</si>
  <si>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</si>
  <si>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</si>
  <si>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</si>
  <si>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</si>
  <si>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</si>
  <si>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Вневедомственная территория МО</t>
  </si>
  <si>
    <t>Время и периодичн. проведения</t>
  </si>
  <si>
    <t>В течении года</t>
  </si>
  <si>
    <t>В течение года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</si>
  <si>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</si>
  <si>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</si>
  <si>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</si>
  <si>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</si>
  <si>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 xml:space="preserve"> м²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</si>
  <si>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</si>
  <si>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</si>
  <si>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</si>
  <si>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</si>
  <si>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8. Выполнение  оформления к праздничным мероприятиям на территории МО</t>
  </si>
  <si>
    <t>8.1. Выполнение оформления к праздничным мероприятиям</t>
  </si>
  <si>
    <t>2.1. Очистка от мусора (услуги по очистке территории, приобретение инвентаря: мешки, грабли, лопаты, перчатки, контейнеры )</t>
  </si>
  <si>
    <t>Согласно адресной программе, утвержденной администрацией Колпинского района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</si>
  <si>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</si>
  <si>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</si>
  <si>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3.1. Формирование клумб, посадка цветов</t>
  </si>
  <si>
    <t>май-октябрь</t>
  </si>
  <si>
    <t>в течении года</t>
  </si>
  <si>
    <t>4.1 Валка аварийных деревьев,кустарников</t>
  </si>
  <si>
    <t xml:space="preserve">В течение года                                         </t>
  </si>
  <si>
    <t xml:space="preserve">3. Озеленение территории  муниципального образования </t>
  </si>
  <si>
    <t>6. Текущий ремонт придомовых территорий и территорий дворов,включая проезды и  въезды, пешеходные дорожки</t>
  </si>
  <si>
    <t xml:space="preserve">7. Создание зон отдыха, в том числе обустройство, содержание и уборку территорий детских площадок
</t>
  </si>
  <si>
    <t xml:space="preserve"> Лимит финансирования </t>
  </si>
  <si>
    <t xml:space="preserve"> 5. Организация и осуществление уборки и санитарной очистки территории муниципального образования</t>
  </si>
  <si>
    <t xml:space="preserve">3.2.  Уход за зелеными насаждениями </t>
  </si>
  <si>
    <t xml:space="preserve">1.1 Ликвидация несанкционированных свалок:                                                                                                              </t>
  </si>
  <si>
    <t>6.5 Текущий ремонт проездов</t>
  </si>
  <si>
    <t xml:space="preserve">4. Компенсационное озеленение ,проводимое санитарных  рубок ( в том числе удаление аварийных больных деревьев и кустарников)  </t>
  </si>
  <si>
    <t>апрель; декабрь</t>
  </si>
  <si>
    <t>Задачи программы</t>
  </si>
  <si>
    <t>6.</t>
  </si>
  <si>
    <t>№</t>
  </si>
  <si>
    <t>6.1 Текущий ремонт проездов</t>
  </si>
  <si>
    <t xml:space="preserve">6.3 Текущий ремонт проездов </t>
  </si>
  <si>
    <t xml:space="preserve">6.6.Текущий ремонт подъездов к домам жителей </t>
  </si>
  <si>
    <t xml:space="preserve">6.7.Текущий ремонт подъездов к домам жителей </t>
  </si>
  <si>
    <t xml:space="preserve">6.8.Текущий ремонт подъездов к домам жителей </t>
  </si>
  <si>
    <t xml:space="preserve">6.9.Текущий ремонт подъездов к домам жителей </t>
  </si>
  <si>
    <t xml:space="preserve">6.10.Текущий ремонт подъездов к домам жителей </t>
  </si>
  <si>
    <t>Пересечение ул.Школьная и ул.Станционная</t>
  </si>
  <si>
    <t>от 18 проезда до Центральной дорожки</t>
  </si>
  <si>
    <t>1300 м²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</si>
  <si>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</si>
  <si>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2. Уборка территорий, тупиков и проездов</t>
  </si>
  <si>
    <t>5.1 Санитарная очистка  территории муниципального образования</t>
  </si>
  <si>
    <t>6.4 Текущий ремонт проездов</t>
  </si>
  <si>
    <t>1)Шлиссельбургское шоссе д.219, д.44.) ул. Бугры напротив д.4</t>
  </si>
  <si>
    <t xml:space="preserve">3.3.Посадка деревьев </t>
  </si>
  <si>
    <t>6.2 Текущий ремонт проездов</t>
  </si>
  <si>
    <t>2200 м2</t>
  </si>
  <si>
    <t>Улучшение качества жизни и обеспечение благоприятных условий
проживания населения на территории МО п. Усть-Ижора</t>
  </si>
  <si>
    <t xml:space="preserve">Ликвидация несанкционированных свалок отходов и мусора; 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текущий ремонт придомовых территорий и территорий дворов,включая проезды и  въезды,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</si>
  <si>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>1.Ликвидация несанкционированных свалок бытовых отходов и мусора</t>
  </si>
  <si>
    <t>7.</t>
  </si>
  <si>
    <t>8.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</si>
  <si>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«О бюджете Санкт-Петербурга на 2019 год и плановый период 2020 и 2021 годов», Устав МО п.Усть-Ижора, Бюджетный Кодекс Российской Федерации</t>
    </r>
  </si>
  <si>
    <t xml:space="preserve">Бюджет МО п.Усть-Ижора  на 2019 год </t>
  </si>
  <si>
    <t>май,октябрь</t>
  </si>
  <si>
    <t>апрель-октябрь</t>
  </si>
  <si>
    <t>по заявлению жителей, санитарные зоны, находящиеся на обслуживании</t>
  </si>
  <si>
    <t xml:space="preserve">7.1. Работы по созданию Зоны отдыха </t>
  </si>
  <si>
    <t>7.2.Работы по созданию Зоны отдыха</t>
  </si>
  <si>
    <t>июль-сентябрь</t>
  </si>
  <si>
    <t>май-июль</t>
  </si>
  <si>
    <t>зоны отдыха: пересечение ул.Чкалова и ул.Станционная - 1 шт, ул.Некрасова - Садовая - 2 шт.</t>
  </si>
  <si>
    <t>230 м²</t>
  </si>
  <si>
    <t xml:space="preserve">     Итого по программе на 2019 г.     </t>
  </si>
  <si>
    <t>детское оборудование, скамейки, тренажеры</t>
  </si>
  <si>
    <t>июнь-июль</t>
  </si>
  <si>
    <t>7.3.Установка МАФ на зоны отдыха</t>
  </si>
  <si>
    <t>7.4.Создание Зоны отдыха</t>
  </si>
  <si>
    <t>26 850 м2</t>
  </si>
  <si>
    <t>ул. Школьная, д. 19 (Длина 3,2 м.п. ширина 3,5 м.п.)</t>
  </si>
  <si>
    <t>ул. Чкалова, д. 9 (Длина 4,6 м.п. ширина 2,0 м.п.)</t>
  </si>
  <si>
    <t>ул. Школьная, д. 9а (Длина 3,1 м.п. ширина 10,0 м.п.)</t>
  </si>
  <si>
    <t>ул. Максима Горького, д. 26 кв. 1 (Длина 3,3 м.п. ширина 1,5 м.п.)</t>
  </si>
  <si>
    <t>ул. Максима Горького, д. 26 кв. 2 (Длина 4,5 м.п. ширина 3,3 м.п.)</t>
  </si>
  <si>
    <t>ул. Максима Горького, д. 34 (Длина 3,3 м.п. ширина 3,7 м.п.)</t>
  </si>
  <si>
    <t>ул. Социалистическая, д. 49, корп. 4 (участок 51б) (Длина 25,0 м.п. ширина 3,0 м.п.)</t>
  </si>
  <si>
    <t>Петрозаводское шоссе, д. 23 (Длина 5,0 м.п. ширина 6,1 м.п.)</t>
  </si>
  <si>
    <t>ул. Социалистическая, д. 39 а (Длина 4,6 м.п. ширина 5,2 м.п.)</t>
  </si>
  <si>
    <t xml:space="preserve">ВЕДОМСТВЕННАЯ  ЦЕЛЕВАЯ ПРОГРАММА ПО БЛАГОУСТРОЙСТВУ ТЕРРИТОРИИ  ВНУТРИГОРОДСКОГО МУНИЦИПАЛЬНОГО ОБРАЗОВАНИЯ САНКТ-ПЕТЕРБУРГА ПОСЕЛКА УСТЬ-ИЖОРА НА  2019 ГОД </t>
  </si>
  <si>
    <t>Территория МО п.Усть-Ижора</t>
  </si>
  <si>
    <t>Зоны отдыха по адресам: ул. Новая д.22-24   - 100м², ул.Социалистическая д.51-51А 300м², ул.Комсомола д.6.-  300м² , ул .Максима Горького д.21-100м²,  ул.Луговая  50м² , ул.Чкалова угол со Станционной 150м², Социалистическая у д.75-77 - 120 м2, ул.Некрасова  - Садовая - 150 м2.</t>
  </si>
  <si>
    <t>1270 м²</t>
  </si>
  <si>
    <t>Зона отдыха отдыха по адресу: ул.Некрасова - Садовая, М.Горького д.21, угол Станционаая ул. и Чкалова ул.</t>
  </si>
  <si>
    <t>826 596 м2</t>
  </si>
  <si>
    <t xml:space="preserve">6.11.Текущий ремонт подъездов к домам жителей </t>
  </si>
  <si>
    <t>на территории МО п.Усть-Ижора</t>
  </si>
  <si>
    <t>май-июнь</t>
  </si>
  <si>
    <t>ул.Третьей Пятилетки д. 19 А</t>
  </si>
  <si>
    <t>10 м2</t>
  </si>
  <si>
    <t>ул.Третьей Пятилетки д. 30</t>
  </si>
  <si>
    <t xml:space="preserve">6.12.Текущий ремонт подъездов к домам жителей </t>
  </si>
  <si>
    <t xml:space="preserve">6.13.Текущий ремонт подъездов к домам жителей </t>
  </si>
  <si>
    <t xml:space="preserve">6.14.Текущий ремонт подъездов к домам жителей </t>
  </si>
  <si>
    <t>22 м2</t>
  </si>
  <si>
    <t>на ул.Малая (парковка) (отсев)</t>
  </si>
  <si>
    <t>ул.Новая 22-24, ул.Социалистическая д.51, ул.М.Горького д.21, пересечение ул.Чкалова и ул.Станционной</t>
  </si>
  <si>
    <t>10 шт.</t>
  </si>
  <si>
    <t>1563 000 руб.из экономии</t>
  </si>
  <si>
    <t xml:space="preserve">1)4 000 шт.х2 -80 м²   2)300 шт. - 15 м²              </t>
  </si>
  <si>
    <t>22500,00 руб. из экономии</t>
  </si>
  <si>
    <t>ул. Пушкинская, д. 34 (Длина 6,8 м.п. ширина 2,8 м.п.), ремонт обочины подъезда</t>
  </si>
  <si>
    <t>у д.38 Шлиссельбургское шоссе</t>
  </si>
  <si>
    <t>2 700 м2</t>
  </si>
  <si>
    <t>март-октябрь</t>
  </si>
  <si>
    <t>7.5. Проектирование создания зоны отдыха - детская площадка</t>
  </si>
  <si>
    <t>7.7.Ремонт оборудования (покраска оборудования)</t>
  </si>
  <si>
    <t>7.6. Очистка  прудов искусственно созданных,  обустроенных ОМСУ</t>
  </si>
  <si>
    <t>4 шт.</t>
  </si>
  <si>
    <t>Центральная дорожка 3 шт.  УЛ. Новая д.24  1 шт.( Маша и Медведь)</t>
  </si>
  <si>
    <t>май -июнь</t>
  </si>
  <si>
    <t>от 18 проезда до Центральной дорожки,ул.Славянская дорга,Луговая ,Малая</t>
  </si>
  <si>
    <t xml:space="preserve">7.8 Востановительная стоимость зеленый насаждений </t>
  </si>
  <si>
    <t>территория, ограниченная ул.Некрасова, ул.Садовый пер.,Петрозаводского шоссе</t>
  </si>
  <si>
    <t>7.9.Создание Зоны отдыха</t>
  </si>
  <si>
    <t>7.10. Ремонт информационных стендов</t>
  </si>
  <si>
    <t xml:space="preserve">8 -шт.- клен,                   </t>
  </si>
  <si>
    <t>ул. Социалистическая, д. 159, к. (Длина4,5п.м. ширина 2,3 п. м.)</t>
  </si>
  <si>
    <t>15,04 м2</t>
  </si>
  <si>
    <t>ул. Пушкинская, д. 34 (Длина 3,2 м.п. ширина 4,7 м.п.)</t>
  </si>
  <si>
    <t>20,5 м2</t>
  </si>
  <si>
    <t>ул.Третьей Пятилетки д. 20(ширина 8,7 длина 2,35 п.м.)</t>
  </si>
  <si>
    <t>июнь</t>
  </si>
  <si>
    <t>ул. Новая,д.9(Длина 8,05п.м. ширина 3,6 п.м.)</t>
  </si>
  <si>
    <t>24,0 м2</t>
  </si>
  <si>
    <t>ул. Новая,д.35 А со сторны Проезда 42(Длина 4 п.м. ширина 6 п.м.)</t>
  </si>
  <si>
    <r>
      <t xml:space="preserve">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 Приложение № 6 к Постановлению  Местной Администрации МО п.Усть-Ижора от 02.09.2019 № 23 /01-13     </t>
    </r>
  </si>
  <si>
    <t>май-август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</si>
</sst>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&quot;р.&quot;"/>
    <numFmt numFmtId="166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78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right" vertical="top" wrapText="1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/>
    <xf numFmtId="0" fontId="6" fillId="0" borderId="0" xfId="0" applyFont="1"/>
    <xf numFmtId="0" fontId="7" fillId="0" borderId="0" xfId="0" applyFont="1" applyAlignment="1"/>
    <xf numFmtId="0" fontId="4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top" wrapText="1"/>
    </xf>
    <xf numFmtId="165" fontId="1" fillId="0" borderId="4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4" fontId="2" fillId="0" borderId="3" xfId="0" applyNumberFormat="1" applyFont="1" applyBorder="1"/>
    <xf numFmtId="0" fontId="2" fillId="0" borderId="0" xfId="0" applyFont="1" applyBorder="1" applyAlignment="1">
      <alignment vertical="top" wrapText="1"/>
    </xf>
    <xf numFmtId="0" fontId="1" fillId="0" borderId="7" xfId="0" applyFont="1" applyBorder="1"/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top" wrapText="1"/>
    </xf>
    <xf numFmtId="0" fontId="6" fillId="0" borderId="1" xfId="0" applyFont="1" applyBorder="1"/>
    <xf numFmtId="165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right" vertical="top" wrapText="1"/>
    </xf>
    <xf numFmtId="165" fontId="10" fillId="0" borderId="12" xfId="0" applyNumberFormat="1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wrapText="1"/>
    </xf>
    <xf numFmtId="0" fontId="13" fillId="0" borderId="1" xfId="0" applyFont="1" applyBorder="1"/>
    <xf numFmtId="2" fontId="11" fillId="0" borderId="2" xfId="0" applyNumberFormat="1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1" fillId="0" borderId="2" xfId="0" applyFont="1" applyBorder="1" applyAlignment="1"/>
    <xf numFmtId="4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2" fillId="0" borderId="5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0" fillId="3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/>
    <xf numFmtId="4" fontId="11" fillId="0" borderId="5" xfId="0" applyNumberFormat="1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164" fontId="1" fillId="0" borderId="7" xfId="1" applyFont="1" applyBorder="1" applyAlignment="1">
      <alignment vertical="center"/>
    </xf>
    <xf numFmtId="0" fontId="2" fillId="0" borderId="2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top" wrapText="1"/>
    </xf>
    <xf numFmtId="4" fontId="2" fillId="0" borderId="6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165" fontId="13" fillId="0" borderId="4" xfId="0" applyNumberFormat="1" applyFont="1" applyBorder="1" applyAlignment="1">
      <alignment horizontal="center" vertical="center" wrapText="1"/>
    </xf>
    <xf numFmtId="164" fontId="1" fillId="0" borderId="14" xfId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top" wrapText="1"/>
    </xf>
    <xf numFmtId="0" fontId="14" fillId="3" borderId="7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/>
    <xf numFmtId="164" fontId="1" fillId="0" borderId="15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/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1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center" wrapText="1"/>
    </xf>
    <xf numFmtId="0" fontId="1" fillId="0" borderId="1" xfId="0" applyFont="1" applyFill="1" applyBorder="1"/>
    <xf numFmtId="49" fontId="15" fillId="0" borderId="1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4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vertical="top" wrapText="1"/>
    </xf>
    <xf numFmtId="165" fontId="10" fillId="0" borderId="4" xfId="0" applyNumberFormat="1" applyFont="1" applyFill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justify" wrapText="1"/>
    </xf>
    <xf numFmtId="0" fontId="11" fillId="0" borderId="1" xfId="0" applyFont="1" applyBorder="1" applyAlignment="1">
      <alignment horizontal="center" vertical="justify" wrapText="1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7" xfId="1" applyFont="1" applyFill="1" applyBorder="1" applyAlignment="1">
      <alignment vertical="center"/>
    </xf>
    <xf numFmtId="164" fontId="1" fillId="0" borderId="8" xfId="1" applyFont="1" applyFill="1" applyBorder="1" applyAlignment="1">
      <alignment vertical="center"/>
    </xf>
    <xf numFmtId="164" fontId="1" fillId="0" borderId="9" xfId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165" fontId="2" fillId="0" borderId="4" xfId="0" applyNumberFormat="1" applyFont="1" applyBorder="1" applyAlignment="1">
      <alignment horizontal="left" vertical="center" wrapText="1"/>
    </xf>
    <xf numFmtId="0" fontId="11" fillId="0" borderId="2" xfId="0" applyFont="1" applyBorder="1" applyAlignment="1"/>
    <xf numFmtId="0" fontId="11" fillId="0" borderId="3" xfId="0" applyFont="1" applyBorder="1" applyAlignment="1"/>
    <xf numFmtId="166" fontId="1" fillId="0" borderId="13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/>
    <xf numFmtId="4" fontId="11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wrapText="1" readingOrder="1"/>
    </xf>
    <xf numFmtId="4" fontId="11" fillId="0" borderId="3" xfId="0" applyNumberFormat="1" applyFont="1" applyBorder="1" applyAlignment="1">
      <alignment horizontal="center" wrapText="1" readingOrder="1"/>
    </xf>
    <xf numFmtId="0" fontId="8" fillId="0" borderId="1" xfId="0" applyFont="1" applyBorder="1" applyAlignment="1">
      <alignment horizontal="center" vertical="top" wrapText="1"/>
    </xf>
    <xf numFmtId="16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view="pageBreakPreview" zoomScaleNormal="75" zoomScaleSheetLayoutView="75" zoomScalePageLayoutView="90" workbookViewId="0">
      <selection activeCell="H79" sqref="H79:I79"/>
    </sheetView>
  </sheetViews>
  <sheetFormatPr defaultColWidth="8.85546875" defaultRowHeight="15.75" x14ac:dyDescent="0.25"/>
  <cols>
    <col min="1" max="1" width="5.42578125" style="9" customWidth="1"/>
    <col min="2" max="2" width="29.42578125" style="9" customWidth="1"/>
    <col min="3" max="3" width="14.28515625" style="9" hidden="1" customWidth="1"/>
    <col min="4" max="4" width="26.7109375" style="9" customWidth="1"/>
    <col min="5" max="5" width="5.28515625" style="9" hidden="1" customWidth="1"/>
    <col min="6" max="6" width="22.28515625" style="9" customWidth="1"/>
    <col min="7" max="7" width="16.7109375" style="9" customWidth="1"/>
    <col min="8" max="8" width="7.7109375" style="9" customWidth="1"/>
    <col min="9" max="9" width="10.140625" style="9" customWidth="1"/>
    <col min="10" max="10" width="24.42578125" style="9" customWidth="1"/>
    <col min="11" max="11" width="8.85546875" style="4" hidden="1" customWidth="1"/>
    <col min="12" max="12" width="0.28515625" style="4" hidden="1" customWidth="1"/>
    <col min="13" max="13" width="0.140625" style="4" hidden="1" customWidth="1"/>
    <col min="14" max="14" width="8.85546875" style="4" hidden="1" customWidth="1"/>
    <col min="15" max="15" width="0.28515625" style="4" hidden="1" customWidth="1"/>
    <col min="16" max="17" width="0.140625" style="4" hidden="1" customWidth="1"/>
    <col min="18" max="18" width="8.85546875" style="4" hidden="1" customWidth="1"/>
    <col min="19" max="19" width="0.140625" style="4" hidden="1" customWidth="1"/>
    <col min="20" max="20" width="33.7109375" style="4" hidden="1" customWidth="1"/>
    <col min="21" max="16384" width="8.85546875" style="4"/>
  </cols>
  <sheetData>
    <row r="1" spans="1:20" ht="14.45" customHeight="1" x14ac:dyDescent="0.25">
      <c r="A1" s="241" t="s">
        <v>144</v>
      </c>
      <c r="B1" s="242"/>
      <c r="C1" s="242"/>
      <c r="D1" s="242"/>
      <c r="E1" s="242"/>
      <c r="F1" s="242"/>
      <c r="G1" s="242"/>
      <c r="H1" s="242"/>
      <c r="I1" s="242"/>
      <c r="J1" s="243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6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x14ac:dyDescent="0.25">
      <c r="A3" s="254" t="s">
        <v>97</v>
      </c>
      <c r="B3" s="255"/>
      <c r="C3" s="255"/>
      <c r="D3" s="255"/>
      <c r="E3" s="255"/>
      <c r="F3" s="255"/>
      <c r="G3" s="255"/>
      <c r="H3" s="255"/>
      <c r="I3" s="255"/>
      <c r="J3" s="255"/>
      <c r="K3" s="11"/>
    </row>
    <row r="4" spans="1:20" x14ac:dyDescent="0.2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11"/>
    </row>
    <row r="5" spans="1:20" ht="9" customHeight="1" x14ac:dyDescent="0.25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11"/>
    </row>
    <row r="6" spans="1:20" ht="51" customHeight="1" x14ac:dyDescent="0.25">
      <c r="A6" s="33" t="s">
        <v>1</v>
      </c>
      <c r="B6" s="249" t="s">
        <v>15</v>
      </c>
      <c r="C6" s="249"/>
      <c r="D6" s="249"/>
      <c r="E6" s="256" t="s">
        <v>71</v>
      </c>
      <c r="F6" s="256"/>
      <c r="G6" s="256"/>
      <c r="H6" s="256"/>
      <c r="I6" s="256"/>
      <c r="J6" s="256"/>
      <c r="K6" s="2"/>
      <c r="L6" s="5"/>
      <c r="M6" s="5"/>
      <c r="N6" s="5"/>
      <c r="O6" s="5"/>
      <c r="P6" s="5"/>
      <c r="Q6" s="5"/>
      <c r="R6" s="5"/>
      <c r="S6" s="5"/>
      <c r="T6" s="5"/>
    </row>
    <row r="7" spans="1:20" ht="21.6" customHeight="1" x14ac:dyDescent="0.25">
      <c r="A7" s="33" t="s">
        <v>2</v>
      </c>
      <c r="B7" s="257" t="s">
        <v>0</v>
      </c>
      <c r="C7" s="258"/>
      <c r="D7" s="258"/>
      <c r="E7" s="249" t="s">
        <v>16</v>
      </c>
      <c r="F7" s="249"/>
      <c r="G7" s="249"/>
      <c r="H7" s="249"/>
      <c r="I7" s="249"/>
      <c r="J7" s="249"/>
      <c r="K7" s="2"/>
      <c r="L7" s="5"/>
      <c r="M7" s="5"/>
      <c r="N7" s="5"/>
      <c r="O7" s="5"/>
      <c r="P7" s="5"/>
      <c r="Q7" s="5"/>
      <c r="R7" s="5"/>
      <c r="S7" s="5"/>
      <c r="T7" s="5"/>
    </row>
    <row r="8" spans="1:20" ht="36" customHeight="1" x14ac:dyDescent="0.25">
      <c r="A8" s="93" t="s">
        <v>3</v>
      </c>
      <c r="B8" s="249" t="s">
        <v>17</v>
      </c>
      <c r="C8" s="249"/>
      <c r="D8" s="249"/>
      <c r="E8" s="249" t="s">
        <v>66</v>
      </c>
      <c r="F8" s="249"/>
      <c r="G8" s="249"/>
      <c r="H8" s="249"/>
      <c r="I8" s="249"/>
      <c r="J8" s="249"/>
      <c r="K8" s="2"/>
      <c r="L8" s="5"/>
      <c r="M8" s="5"/>
      <c r="N8" s="5"/>
      <c r="O8" s="5"/>
      <c r="P8" s="5"/>
      <c r="Q8" s="5"/>
      <c r="R8" s="5"/>
      <c r="S8" s="5"/>
      <c r="T8" s="5"/>
    </row>
    <row r="9" spans="1:20" ht="156.75" customHeight="1" x14ac:dyDescent="0.25">
      <c r="A9" s="15" t="s">
        <v>4</v>
      </c>
      <c r="B9" s="76" t="s">
        <v>45</v>
      </c>
      <c r="C9" s="77"/>
      <c r="D9" s="77"/>
      <c r="E9" s="75"/>
      <c r="F9" s="200" t="s">
        <v>67</v>
      </c>
      <c r="G9" s="201"/>
      <c r="H9" s="201"/>
      <c r="I9" s="201"/>
      <c r="J9" s="202"/>
      <c r="K9" s="2"/>
      <c r="L9" s="5"/>
      <c r="M9" s="5"/>
      <c r="N9" s="5"/>
      <c r="O9" s="5"/>
      <c r="P9" s="5"/>
      <c r="Q9" s="5"/>
      <c r="R9" s="5"/>
      <c r="S9" s="5"/>
      <c r="T9" s="5"/>
    </row>
    <row r="10" spans="1:20" ht="21" customHeight="1" x14ac:dyDescent="0.25">
      <c r="A10" s="33">
        <v>5</v>
      </c>
      <c r="B10" s="249" t="s">
        <v>18</v>
      </c>
      <c r="C10" s="249"/>
      <c r="D10" s="249"/>
      <c r="E10" s="249" t="s">
        <v>72</v>
      </c>
      <c r="F10" s="249"/>
      <c r="G10" s="249"/>
      <c r="H10" s="249"/>
      <c r="I10" s="249"/>
      <c r="J10" s="249"/>
      <c r="K10" s="2"/>
      <c r="L10" s="5"/>
      <c r="M10" s="5"/>
      <c r="N10" s="5"/>
      <c r="O10" s="5"/>
      <c r="P10" s="5"/>
      <c r="Q10" s="5"/>
      <c r="R10" s="5"/>
      <c r="S10" s="5"/>
      <c r="T10" s="5"/>
    </row>
    <row r="11" spans="1:20" ht="14.45" customHeight="1" x14ac:dyDescent="0.25">
      <c r="A11" s="189" t="s">
        <v>47</v>
      </c>
      <c r="B11" s="189" t="s">
        <v>5</v>
      </c>
      <c r="C11" s="250" t="s">
        <v>6</v>
      </c>
      <c r="D11" s="251"/>
      <c r="E11" s="250" t="s">
        <v>7</v>
      </c>
      <c r="F11" s="251"/>
      <c r="G11" s="247" t="s">
        <v>12</v>
      </c>
      <c r="H11" s="259" t="s">
        <v>8</v>
      </c>
      <c r="I11" s="260"/>
      <c r="J11" s="189" t="s">
        <v>9</v>
      </c>
      <c r="K11" s="2"/>
      <c r="L11" s="5"/>
      <c r="M11" s="5"/>
      <c r="N11" s="5"/>
      <c r="O11" s="5"/>
      <c r="P11" s="5"/>
      <c r="Q11" s="5"/>
      <c r="R11" s="5"/>
      <c r="S11" s="5"/>
      <c r="T11" s="5"/>
    </row>
    <row r="12" spans="1:20" ht="28.15" customHeight="1" x14ac:dyDescent="0.25">
      <c r="A12" s="191"/>
      <c r="B12" s="191"/>
      <c r="C12" s="252"/>
      <c r="D12" s="253"/>
      <c r="E12" s="252"/>
      <c r="F12" s="253"/>
      <c r="G12" s="248"/>
      <c r="H12" s="261"/>
      <c r="I12" s="262"/>
      <c r="J12" s="191"/>
      <c r="K12" s="2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33">
        <v>1</v>
      </c>
      <c r="B13" s="15">
        <v>2</v>
      </c>
      <c r="C13" s="263">
        <v>3</v>
      </c>
      <c r="D13" s="263"/>
      <c r="E13" s="150">
        <v>4</v>
      </c>
      <c r="F13" s="172"/>
      <c r="G13" s="15">
        <v>5</v>
      </c>
      <c r="H13" s="263">
        <v>6</v>
      </c>
      <c r="I13" s="263"/>
      <c r="J13" s="15">
        <v>7</v>
      </c>
      <c r="K13" s="2"/>
      <c r="L13" s="5"/>
      <c r="M13" s="5"/>
      <c r="N13" s="5"/>
      <c r="O13" s="5"/>
      <c r="P13" s="5"/>
      <c r="Q13" s="5"/>
      <c r="R13" s="5"/>
      <c r="S13" s="5"/>
      <c r="T13" s="5"/>
    </row>
    <row r="14" spans="1:20" ht="15.6" customHeight="1" x14ac:dyDescent="0.25">
      <c r="A14" s="274"/>
      <c r="B14" s="263" t="s">
        <v>68</v>
      </c>
      <c r="C14" s="263"/>
      <c r="D14" s="263"/>
      <c r="E14" s="263"/>
      <c r="F14" s="263"/>
      <c r="G14" s="263"/>
      <c r="H14" s="263"/>
      <c r="I14" s="263"/>
      <c r="J14" s="263"/>
      <c r="K14" s="2"/>
      <c r="L14" s="5"/>
      <c r="M14" s="5"/>
      <c r="N14" s="5"/>
      <c r="O14" s="5"/>
      <c r="P14" s="5"/>
      <c r="Q14" s="5"/>
      <c r="R14" s="5"/>
      <c r="S14" s="5"/>
      <c r="T14" s="5"/>
    </row>
    <row r="15" spans="1:20" ht="39" customHeight="1" x14ac:dyDescent="0.25">
      <c r="A15" s="275"/>
      <c r="B15" s="266" t="s">
        <v>41</v>
      </c>
      <c r="C15" s="266"/>
      <c r="D15" s="255" t="s">
        <v>11</v>
      </c>
      <c r="E15" s="264"/>
      <c r="F15" s="264"/>
      <c r="G15" s="255" t="s">
        <v>34</v>
      </c>
      <c r="H15" s="265">
        <v>100000</v>
      </c>
      <c r="I15" s="265"/>
      <c r="J15" s="273"/>
      <c r="K15" s="2"/>
      <c r="L15" s="5"/>
      <c r="M15" s="5"/>
      <c r="N15" s="5"/>
      <c r="O15" s="5"/>
      <c r="P15" s="5"/>
      <c r="Q15" s="5"/>
      <c r="R15" s="5"/>
      <c r="S15" s="5"/>
      <c r="T15" s="5"/>
    </row>
    <row r="16" spans="1:20" ht="6.6" hidden="1" customHeight="1" x14ac:dyDescent="0.25">
      <c r="A16" s="275"/>
      <c r="B16" s="266"/>
      <c r="C16" s="266"/>
      <c r="D16" s="255"/>
      <c r="E16" s="264"/>
      <c r="F16" s="264"/>
      <c r="G16" s="255"/>
      <c r="H16" s="265"/>
      <c r="I16" s="265"/>
      <c r="J16" s="264"/>
      <c r="K16" s="2"/>
      <c r="L16" s="5"/>
      <c r="M16" s="5"/>
      <c r="N16" s="5"/>
      <c r="O16" s="5"/>
      <c r="P16" s="5"/>
      <c r="Q16" s="5"/>
      <c r="R16" s="5"/>
      <c r="S16" s="5"/>
      <c r="T16" s="5"/>
    </row>
    <row r="17" spans="1:20" ht="13.5" hidden="1" customHeight="1" x14ac:dyDescent="0.25">
      <c r="A17" s="248"/>
      <c r="B17" s="266"/>
      <c r="C17" s="266"/>
      <c r="D17" s="255"/>
      <c r="E17" s="264"/>
      <c r="F17" s="264"/>
      <c r="G17" s="255"/>
      <c r="H17" s="265"/>
      <c r="I17" s="265"/>
      <c r="J17" s="264"/>
      <c r="K17" s="2"/>
      <c r="L17" s="5"/>
      <c r="M17" s="5"/>
      <c r="N17" s="5"/>
      <c r="O17" s="5"/>
      <c r="P17" s="5"/>
      <c r="Q17" s="5"/>
      <c r="R17" s="5"/>
      <c r="S17" s="5"/>
      <c r="T17" s="5"/>
    </row>
    <row r="18" spans="1:20" ht="16.149999999999999" customHeight="1" x14ac:dyDescent="0.25">
      <c r="A18" s="150" t="s">
        <v>10</v>
      </c>
      <c r="B18" s="171"/>
      <c r="C18" s="171"/>
      <c r="D18" s="211">
        <f>H15</f>
        <v>100000</v>
      </c>
      <c r="E18" s="267"/>
      <c r="F18" s="267"/>
      <c r="G18" s="267"/>
      <c r="H18" s="267"/>
      <c r="I18" s="267"/>
      <c r="J18" s="267"/>
      <c r="K18" s="2"/>
      <c r="L18" s="5"/>
      <c r="M18" s="5"/>
      <c r="N18" s="5"/>
      <c r="O18" s="5"/>
      <c r="P18" s="5"/>
      <c r="Q18" s="5"/>
      <c r="R18" s="5"/>
      <c r="S18" s="5"/>
      <c r="T18" s="5"/>
    </row>
    <row r="19" spans="1:20" ht="18" customHeight="1" x14ac:dyDescent="0.25">
      <c r="A19" s="254"/>
      <c r="B19" s="263" t="s">
        <v>59</v>
      </c>
      <c r="C19" s="263"/>
      <c r="D19" s="263"/>
      <c r="E19" s="263"/>
      <c r="F19" s="263"/>
      <c r="G19" s="263"/>
      <c r="H19" s="263"/>
      <c r="I19" s="263"/>
      <c r="J19" s="263"/>
      <c r="K19" s="2"/>
      <c r="L19" s="5"/>
      <c r="M19" s="5"/>
      <c r="N19" s="5"/>
      <c r="O19" s="5"/>
      <c r="P19" s="5"/>
      <c r="Q19" s="5"/>
      <c r="R19" s="5"/>
      <c r="S19" s="5"/>
      <c r="T19" s="5"/>
    </row>
    <row r="20" spans="1:20" ht="76.5" customHeight="1" x14ac:dyDescent="0.25">
      <c r="A20" s="254"/>
      <c r="B20" s="266" t="s">
        <v>26</v>
      </c>
      <c r="C20" s="266"/>
      <c r="D20" s="269" t="s">
        <v>98</v>
      </c>
      <c r="E20" s="270"/>
      <c r="F20" s="16" t="s">
        <v>19</v>
      </c>
      <c r="G20" s="16" t="s">
        <v>14</v>
      </c>
      <c r="H20" s="271">
        <v>300000</v>
      </c>
      <c r="I20" s="272"/>
      <c r="J20" s="87"/>
      <c r="K20" s="2"/>
      <c r="L20" s="5"/>
      <c r="M20" s="5"/>
      <c r="N20" s="5"/>
      <c r="O20" s="5"/>
      <c r="P20" s="5"/>
      <c r="Q20" s="5"/>
      <c r="R20" s="5"/>
      <c r="S20" s="5"/>
      <c r="T20" s="5"/>
    </row>
    <row r="21" spans="1:20" ht="20.45" customHeight="1" x14ac:dyDescent="0.25">
      <c r="A21" s="150" t="s">
        <v>10</v>
      </c>
      <c r="B21" s="171"/>
      <c r="C21" s="171"/>
      <c r="D21" s="210">
        <f>H20</f>
        <v>300000</v>
      </c>
      <c r="E21" s="210"/>
      <c r="F21" s="210"/>
      <c r="G21" s="210"/>
      <c r="H21" s="210"/>
      <c r="I21" s="210"/>
      <c r="J21" s="211"/>
      <c r="K21" s="2"/>
      <c r="L21" s="5"/>
      <c r="M21" s="5"/>
      <c r="N21" s="5"/>
      <c r="O21" s="5"/>
      <c r="P21" s="5"/>
      <c r="Q21" s="5"/>
      <c r="R21" s="5"/>
      <c r="S21" s="5"/>
      <c r="T21" s="5"/>
    </row>
    <row r="22" spans="1:20" ht="21" customHeight="1" x14ac:dyDescent="0.25">
      <c r="A22" s="189"/>
      <c r="B22" s="150" t="s">
        <v>35</v>
      </c>
      <c r="C22" s="171"/>
      <c r="D22" s="171"/>
      <c r="E22" s="171"/>
      <c r="F22" s="171"/>
      <c r="G22" s="171"/>
      <c r="H22" s="171"/>
      <c r="I22" s="171"/>
      <c r="J22" s="172"/>
      <c r="K22" s="2"/>
      <c r="L22" s="5"/>
      <c r="M22" s="5"/>
      <c r="N22" s="5"/>
      <c r="O22" s="5"/>
      <c r="P22" s="5"/>
      <c r="Q22" s="5"/>
      <c r="R22" s="5"/>
      <c r="S22" s="5"/>
      <c r="T22" s="5"/>
    </row>
    <row r="23" spans="1:20" ht="18.600000000000001" customHeight="1" x14ac:dyDescent="0.25">
      <c r="A23" s="190"/>
      <c r="B23" s="206" t="s">
        <v>30</v>
      </c>
      <c r="C23" s="73"/>
      <c r="D23" s="206" t="s">
        <v>62</v>
      </c>
      <c r="E23" s="223" t="s">
        <v>117</v>
      </c>
      <c r="F23" s="224"/>
      <c r="G23" s="229" t="s">
        <v>31</v>
      </c>
      <c r="H23" s="219">
        <v>247000</v>
      </c>
      <c r="I23" s="220"/>
      <c r="J23" s="227"/>
      <c r="K23" s="2"/>
      <c r="L23" s="5"/>
      <c r="M23" s="5"/>
      <c r="N23" s="5"/>
      <c r="O23" s="5"/>
      <c r="P23" s="5"/>
      <c r="Q23" s="5"/>
      <c r="R23" s="5"/>
      <c r="S23" s="5"/>
      <c r="T23" s="5"/>
    </row>
    <row r="24" spans="1:20" ht="66" customHeight="1" x14ac:dyDescent="0.25">
      <c r="A24" s="190"/>
      <c r="B24" s="207"/>
      <c r="C24" s="73"/>
      <c r="D24" s="207"/>
      <c r="E24" s="225"/>
      <c r="F24" s="226"/>
      <c r="G24" s="268"/>
      <c r="H24" s="221"/>
      <c r="I24" s="222"/>
      <c r="J24" s="228"/>
      <c r="K24" s="2"/>
      <c r="L24" s="5"/>
      <c r="M24" s="5"/>
      <c r="N24" s="5"/>
      <c r="O24" s="5"/>
      <c r="P24" s="5"/>
      <c r="Q24" s="5"/>
      <c r="R24" s="5"/>
      <c r="S24" s="5"/>
      <c r="T24" s="5"/>
    </row>
    <row r="25" spans="1:20" ht="96.75" customHeight="1" x14ac:dyDescent="0.25">
      <c r="A25" s="190"/>
      <c r="B25" s="237" t="s">
        <v>40</v>
      </c>
      <c r="C25" s="238"/>
      <c r="D25" s="198" t="s">
        <v>99</v>
      </c>
      <c r="E25" s="223" t="s">
        <v>100</v>
      </c>
      <c r="F25" s="224"/>
      <c r="G25" s="229" t="s">
        <v>74</v>
      </c>
      <c r="H25" s="215">
        <v>238000</v>
      </c>
      <c r="I25" s="216"/>
      <c r="J25" s="145"/>
      <c r="K25" s="2"/>
      <c r="L25" s="5"/>
      <c r="M25" s="5"/>
      <c r="N25" s="5"/>
      <c r="O25" s="5"/>
      <c r="P25" s="5"/>
      <c r="Q25" s="5"/>
      <c r="R25" s="5"/>
      <c r="S25" s="5"/>
      <c r="T25" s="5"/>
    </row>
    <row r="26" spans="1:20" ht="26.25" customHeight="1" x14ac:dyDescent="0.25">
      <c r="A26" s="190"/>
      <c r="B26" s="239"/>
      <c r="C26" s="240"/>
      <c r="D26" s="199"/>
      <c r="E26" s="225"/>
      <c r="F26" s="226"/>
      <c r="G26" s="230"/>
      <c r="H26" s="217"/>
      <c r="I26" s="218"/>
      <c r="J26" s="147"/>
      <c r="K26" s="2"/>
      <c r="L26" s="5"/>
      <c r="M26" s="5"/>
      <c r="N26" s="5"/>
      <c r="O26" s="5"/>
      <c r="P26" s="5"/>
      <c r="Q26" s="5"/>
      <c r="R26" s="5"/>
      <c r="S26" s="5"/>
      <c r="T26" s="5"/>
    </row>
    <row r="27" spans="1:20" ht="60" customHeight="1" x14ac:dyDescent="0.25">
      <c r="A27" s="190"/>
      <c r="B27" s="88" t="s">
        <v>63</v>
      </c>
      <c r="C27" s="89"/>
      <c r="D27" s="98" t="s">
        <v>101</v>
      </c>
      <c r="E27" s="84"/>
      <c r="F27" s="85" t="s">
        <v>134</v>
      </c>
      <c r="G27" s="35" t="s">
        <v>31</v>
      </c>
      <c r="H27" s="208">
        <v>30000</v>
      </c>
      <c r="I27" s="209"/>
      <c r="J27" s="53"/>
      <c r="K27" s="5"/>
      <c r="L27" s="5"/>
      <c r="M27" s="5"/>
      <c r="N27" s="5"/>
      <c r="O27" s="5"/>
      <c r="P27" s="5"/>
      <c r="Q27" s="5"/>
      <c r="R27" s="5"/>
      <c r="S27" s="7"/>
      <c r="T27" s="6"/>
    </row>
    <row r="28" spans="1:20" ht="0.6" hidden="1" customHeight="1" x14ac:dyDescent="0.25">
      <c r="A28" s="190"/>
      <c r="B28" s="34"/>
      <c r="C28" s="34"/>
      <c r="D28" s="3"/>
      <c r="E28" s="3"/>
      <c r="F28" s="3"/>
      <c r="G28" s="1"/>
      <c r="H28" s="1"/>
      <c r="I28" s="3"/>
      <c r="J28" s="14"/>
      <c r="K28" s="2"/>
      <c r="L28" s="5"/>
      <c r="M28" s="5"/>
      <c r="N28" s="5"/>
      <c r="O28" s="5"/>
      <c r="P28" s="5"/>
      <c r="Q28" s="5"/>
      <c r="R28" s="5"/>
      <c r="S28" s="5"/>
      <c r="T28" s="5"/>
    </row>
    <row r="29" spans="1:20" ht="3.75" hidden="1" customHeight="1" x14ac:dyDescent="0.25">
      <c r="A29" s="190"/>
      <c r="B29" s="45"/>
      <c r="C29" s="46"/>
      <c r="D29" s="12"/>
      <c r="E29" s="12"/>
      <c r="F29" s="12"/>
      <c r="G29" s="13"/>
      <c r="H29" s="13"/>
      <c r="I29" s="12"/>
      <c r="J29" s="14"/>
      <c r="K29" s="2"/>
      <c r="L29" s="5"/>
      <c r="M29" s="5"/>
      <c r="N29" s="5"/>
      <c r="O29" s="5"/>
      <c r="P29" s="5"/>
      <c r="Q29" s="5"/>
      <c r="R29" s="5"/>
      <c r="S29" s="5"/>
      <c r="T29" s="5"/>
    </row>
    <row r="30" spans="1:20" ht="6" hidden="1" customHeight="1" x14ac:dyDescent="0.25">
      <c r="A30" s="191"/>
      <c r="B30" s="45"/>
      <c r="C30" s="46"/>
      <c r="D30" s="12"/>
      <c r="E30" s="12"/>
      <c r="F30" s="12"/>
      <c r="G30" s="13"/>
      <c r="H30" s="13"/>
      <c r="I30" s="12"/>
      <c r="J30" s="59"/>
      <c r="K30" s="2"/>
      <c r="L30" s="5"/>
      <c r="M30" s="5"/>
      <c r="N30" s="5"/>
      <c r="O30" s="5"/>
      <c r="P30" s="5"/>
      <c r="Q30" s="5"/>
      <c r="R30" s="5"/>
      <c r="S30" s="5"/>
      <c r="T30" s="5"/>
    </row>
    <row r="31" spans="1:20" ht="9" hidden="1" customHeight="1" x14ac:dyDescent="0.25">
      <c r="A31" s="40"/>
      <c r="B31" s="46"/>
      <c r="C31" s="46"/>
      <c r="D31" s="12"/>
      <c r="E31" s="12"/>
      <c r="F31" s="12"/>
      <c r="G31" s="13"/>
      <c r="H31" s="13"/>
      <c r="I31" s="12"/>
      <c r="J31" s="59"/>
      <c r="K31" s="2"/>
      <c r="L31" s="5"/>
      <c r="M31" s="5"/>
      <c r="N31" s="5"/>
      <c r="O31" s="5"/>
      <c r="P31" s="5"/>
      <c r="Q31" s="5"/>
      <c r="R31" s="5"/>
      <c r="S31" s="5"/>
      <c r="T31" s="5"/>
    </row>
    <row r="32" spans="1:20" ht="20.25" customHeight="1" x14ac:dyDescent="0.25">
      <c r="A32" s="41"/>
      <c r="B32" s="60" t="s">
        <v>10</v>
      </c>
      <c r="C32" s="61"/>
      <c r="D32" s="61"/>
      <c r="E32" s="61"/>
      <c r="F32" s="61"/>
      <c r="G32" s="61"/>
      <c r="H32" s="231">
        <f>H23+H25+H27</f>
        <v>515000</v>
      </c>
      <c r="I32" s="232"/>
      <c r="J32" s="233"/>
      <c r="K32" s="2"/>
      <c r="L32" s="5"/>
      <c r="M32" s="5"/>
      <c r="N32" s="5"/>
      <c r="O32" s="5"/>
      <c r="P32" s="5"/>
      <c r="Q32" s="5"/>
      <c r="R32" s="5"/>
      <c r="S32" s="5"/>
      <c r="T32" s="5"/>
    </row>
    <row r="33" spans="1:20" ht="42" customHeight="1" x14ac:dyDescent="0.25">
      <c r="A33" s="173" t="s">
        <v>43</v>
      </c>
      <c r="B33" s="135"/>
      <c r="C33" s="135"/>
      <c r="D33" s="135"/>
      <c r="E33" s="135"/>
      <c r="F33" s="135"/>
      <c r="G33" s="135"/>
      <c r="H33" s="135"/>
      <c r="I33" s="135"/>
      <c r="J33" s="136"/>
      <c r="K33" s="2"/>
      <c r="L33" s="5"/>
      <c r="M33" s="5"/>
      <c r="N33" s="5"/>
      <c r="O33" s="5"/>
      <c r="P33" s="5"/>
      <c r="Q33" s="5"/>
      <c r="R33" s="5"/>
      <c r="S33" s="5"/>
      <c r="T33" s="5"/>
    </row>
    <row r="34" spans="1:20" ht="39.6" customHeight="1" x14ac:dyDescent="0.25">
      <c r="A34" s="34"/>
      <c r="B34" s="18" t="s">
        <v>33</v>
      </c>
      <c r="C34" s="42"/>
      <c r="D34" s="95" t="s">
        <v>75</v>
      </c>
      <c r="E34" s="43"/>
      <c r="F34" s="62"/>
      <c r="G34" s="54" t="s">
        <v>32</v>
      </c>
      <c r="H34" s="208">
        <v>121000</v>
      </c>
      <c r="I34" s="209"/>
      <c r="J34" s="20"/>
      <c r="K34" s="2"/>
      <c r="L34" s="5"/>
      <c r="M34" s="5"/>
      <c r="N34" s="5"/>
      <c r="O34" s="5"/>
      <c r="P34" s="5"/>
      <c r="Q34" s="5"/>
      <c r="R34" s="5"/>
      <c r="S34" s="5"/>
      <c r="T34" s="5"/>
    </row>
    <row r="35" spans="1:20" ht="22.5" customHeight="1" x14ac:dyDescent="0.25">
      <c r="A35" s="34"/>
      <c r="B35" s="41" t="s">
        <v>38</v>
      </c>
      <c r="C35" s="42"/>
      <c r="D35" s="21"/>
      <c r="E35" s="44"/>
      <c r="F35" s="13"/>
      <c r="G35" s="19"/>
      <c r="H35" s="22"/>
      <c r="I35" s="63"/>
      <c r="J35" s="68">
        <f>H34</f>
        <v>121000</v>
      </c>
      <c r="K35" s="2"/>
      <c r="L35" s="5"/>
      <c r="M35" s="5"/>
      <c r="N35" s="5"/>
      <c r="O35" s="5"/>
      <c r="P35" s="5"/>
      <c r="Q35" s="5"/>
      <c r="R35" s="5"/>
      <c r="S35" s="5"/>
      <c r="T35" s="5"/>
    </row>
    <row r="36" spans="1:20" ht="28.9" customHeight="1" x14ac:dyDescent="0.25">
      <c r="A36" s="212" t="s">
        <v>39</v>
      </c>
      <c r="B36" s="213"/>
      <c r="C36" s="213"/>
      <c r="D36" s="213"/>
      <c r="E36" s="213"/>
      <c r="F36" s="213"/>
      <c r="G36" s="213"/>
      <c r="H36" s="213"/>
      <c r="I36" s="213"/>
      <c r="J36" s="214"/>
      <c r="K36" s="2"/>
      <c r="L36" s="5"/>
      <c r="M36" s="5"/>
      <c r="N36" s="5"/>
      <c r="O36" s="5"/>
      <c r="P36" s="5"/>
      <c r="Q36" s="5"/>
      <c r="R36" s="5"/>
      <c r="S36" s="5"/>
      <c r="T36" s="5"/>
    </row>
    <row r="37" spans="1:20" ht="18.600000000000001" customHeight="1" x14ac:dyDescent="0.25">
      <c r="A37" s="189"/>
      <c r="B37" s="145" t="s">
        <v>60</v>
      </c>
      <c r="C37" s="1"/>
      <c r="D37" s="145" t="s">
        <v>27</v>
      </c>
      <c r="E37" s="179" t="s">
        <v>102</v>
      </c>
      <c r="F37" s="180"/>
      <c r="G37" s="176" t="s">
        <v>13</v>
      </c>
      <c r="H37" s="192">
        <v>15868500</v>
      </c>
      <c r="I37" s="193"/>
      <c r="J37" s="234"/>
      <c r="K37" s="2"/>
      <c r="L37" s="5"/>
      <c r="M37" s="5"/>
      <c r="N37" s="5"/>
      <c r="O37" s="5"/>
      <c r="P37" s="5"/>
      <c r="Q37" s="5"/>
      <c r="R37" s="5"/>
      <c r="S37" s="5"/>
      <c r="T37" s="5"/>
    </row>
    <row r="38" spans="1:20" ht="14.45" customHeight="1" x14ac:dyDescent="0.25">
      <c r="A38" s="190"/>
      <c r="B38" s="146"/>
      <c r="C38" s="1"/>
      <c r="D38" s="146"/>
      <c r="E38" s="181"/>
      <c r="F38" s="182"/>
      <c r="G38" s="177"/>
      <c r="H38" s="194"/>
      <c r="I38" s="195"/>
      <c r="J38" s="235"/>
      <c r="K38" s="2"/>
      <c r="L38" s="5"/>
      <c r="M38" s="5"/>
      <c r="N38" s="5"/>
      <c r="O38" s="5"/>
      <c r="P38" s="5"/>
      <c r="Q38" s="5"/>
      <c r="R38" s="5"/>
      <c r="S38" s="5"/>
      <c r="T38" s="5"/>
    </row>
    <row r="39" spans="1:20" ht="33.75" customHeight="1" x14ac:dyDescent="0.25">
      <c r="A39" s="191"/>
      <c r="B39" s="147"/>
      <c r="C39" s="1"/>
      <c r="D39" s="147"/>
      <c r="E39" s="183"/>
      <c r="F39" s="184"/>
      <c r="G39" s="178"/>
      <c r="H39" s="196"/>
      <c r="I39" s="197"/>
      <c r="J39" s="236"/>
      <c r="K39" s="2"/>
      <c r="L39" s="5"/>
      <c r="M39" s="5"/>
      <c r="N39" s="5"/>
      <c r="O39" s="5"/>
      <c r="P39" s="5"/>
      <c r="Q39" s="5"/>
      <c r="R39" s="5"/>
      <c r="S39" s="5"/>
      <c r="T39" s="5"/>
    </row>
    <row r="40" spans="1:20" ht="25.15" customHeight="1" x14ac:dyDescent="0.25">
      <c r="A40" s="150" t="s">
        <v>10</v>
      </c>
      <c r="B40" s="171"/>
      <c r="C40" s="171"/>
      <c r="D40" s="38"/>
      <c r="E40" s="38"/>
      <c r="F40" s="13"/>
      <c r="G40" s="19"/>
      <c r="H40" s="22"/>
      <c r="I40" s="63"/>
      <c r="J40" s="68">
        <f>H37</f>
        <v>15868500</v>
      </c>
      <c r="K40" s="2"/>
      <c r="L40" s="5"/>
      <c r="M40" s="5"/>
      <c r="N40" s="5"/>
      <c r="O40" s="5"/>
      <c r="P40" s="5"/>
      <c r="Q40" s="5"/>
      <c r="R40" s="5"/>
      <c r="S40" s="5"/>
      <c r="T40" s="5"/>
    </row>
    <row r="41" spans="1:20" ht="21.6" customHeight="1" x14ac:dyDescent="0.25">
      <c r="A41" s="150" t="s">
        <v>36</v>
      </c>
      <c r="B41" s="135"/>
      <c r="C41" s="135"/>
      <c r="D41" s="135"/>
      <c r="E41" s="135"/>
      <c r="F41" s="135"/>
      <c r="G41" s="135"/>
      <c r="H41" s="135"/>
      <c r="I41" s="135"/>
      <c r="J41" s="136"/>
      <c r="K41" s="2"/>
      <c r="L41" s="5"/>
      <c r="M41" s="5"/>
      <c r="N41" s="5"/>
      <c r="O41" s="5"/>
      <c r="P41" s="5"/>
      <c r="Q41" s="5"/>
      <c r="R41" s="5"/>
      <c r="S41" s="5"/>
      <c r="T41" s="5"/>
    </row>
    <row r="42" spans="1:20" ht="38.25" customHeight="1" x14ac:dyDescent="0.25">
      <c r="A42" s="36"/>
      <c r="B42" s="101" t="s">
        <v>48</v>
      </c>
      <c r="C42" s="49"/>
      <c r="D42" s="102" t="s">
        <v>88</v>
      </c>
      <c r="E42" s="96"/>
      <c r="F42" s="71">
        <v>11.2</v>
      </c>
      <c r="G42" s="71" t="s">
        <v>78</v>
      </c>
      <c r="H42" s="151"/>
      <c r="I42" s="157"/>
      <c r="J42" s="151" t="s">
        <v>118</v>
      </c>
      <c r="K42" s="157"/>
      <c r="L42" s="5"/>
      <c r="M42" s="5"/>
      <c r="N42" s="5"/>
      <c r="O42" s="5"/>
      <c r="P42" s="5"/>
      <c r="Q42" s="5"/>
      <c r="R42" s="5"/>
      <c r="S42" s="5"/>
      <c r="T42" s="5"/>
    </row>
    <row r="43" spans="1:20" ht="40.5" customHeight="1" x14ac:dyDescent="0.25">
      <c r="A43" s="36"/>
      <c r="B43" s="101" t="s">
        <v>64</v>
      </c>
      <c r="C43" s="49"/>
      <c r="D43" s="102" t="s">
        <v>89</v>
      </c>
      <c r="E43" s="96"/>
      <c r="F43" s="71">
        <v>9.1999999999999993</v>
      </c>
      <c r="G43" s="71" t="s">
        <v>78</v>
      </c>
      <c r="H43" s="151"/>
      <c r="I43" s="157"/>
      <c r="J43" s="151">
        <v>41400</v>
      </c>
      <c r="K43" s="157"/>
      <c r="L43" s="5"/>
      <c r="M43" s="5"/>
      <c r="N43" s="5"/>
      <c r="O43" s="5"/>
      <c r="P43" s="5"/>
      <c r="Q43" s="5"/>
      <c r="R43" s="5"/>
      <c r="S43" s="5"/>
      <c r="T43" s="5"/>
    </row>
    <row r="44" spans="1:20" s="10" customFormat="1" ht="36.75" customHeight="1" x14ac:dyDescent="0.25">
      <c r="A44" s="36"/>
      <c r="B44" s="25" t="s">
        <v>49</v>
      </c>
      <c r="C44" s="103"/>
      <c r="D44" s="102" t="s">
        <v>90</v>
      </c>
      <c r="E44" s="104"/>
      <c r="F44" s="71">
        <v>31</v>
      </c>
      <c r="G44" s="71" t="s">
        <v>78</v>
      </c>
      <c r="H44" s="151"/>
      <c r="I44" s="157"/>
      <c r="J44" s="151">
        <v>139500</v>
      </c>
      <c r="K44" s="157"/>
      <c r="L44" s="8"/>
      <c r="M44" s="8"/>
      <c r="N44" s="8"/>
      <c r="O44" s="8"/>
      <c r="P44" s="8"/>
      <c r="Q44" s="8"/>
      <c r="R44" s="8"/>
      <c r="S44" s="8"/>
      <c r="T44" s="8"/>
    </row>
    <row r="45" spans="1:20" s="10" customFormat="1" ht="43.15" customHeight="1" x14ac:dyDescent="0.25">
      <c r="A45" s="36"/>
      <c r="B45" s="25" t="s">
        <v>61</v>
      </c>
      <c r="C45" s="103"/>
      <c r="D45" s="25" t="s">
        <v>91</v>
      </c>
      <c r="E45" s="105"/>
      <c r="F45" s="71">
        <v>4.95</v>
      </c>
      <c r="G45" s="71" t="s">
        <v>78</v>
      </c>
      <c r="H45" s="151"/>
      <c r="I45" s="157"/>
      <c r="J45" s="151">
        <v>11200</v>
      </c>
      <c r="K45" s="157"/>
      <c r="L45" s="8"/>
      <c r="M45" s="8"/>
      <c r="N45" s="8"/>
      <c r="O45" s="8"/>
      <c r="P45" s="8"/>
      <c r="Q45" s="8"/>
      <c r="R45" s="8"/>
      <c r="S45" s="8"/>
      <c r="T45" s="8"/>
    </row>
    <row r="46" spans="1:20" s="10" customFormat="1" ht="49.5" customHeight="1" x14ac:dyDescent="0.25">
      <c r="A46" s="36"/>
      <c r="B46" s="25" t="s">
        <v>42</v>
      </c>
      <c r="C46" s="103"/>
      <c r="D46" s="25" t="s">
        <v>92</v>
      </c>
      <c r="E46" s="105"/>
      <c r="F46" s="71">
        <v>14.85</v>
      </c>
      <c r="G46" s="71" t="s">
        <v>78</v>
      </c>
      <c r="H46" s="158"/>
      <c r="I46" s="157"/>
      <c r="J46" s="158">
        <v>59400</v>
      </c>
      <c r="K46" s="157"/>
      <c r="L46" s="8"/>
      <c r="M46" s="8"/>
      <c r="N46" s="8"/>
      <c r="O46" s="8"/>
      <c r="P46" s="8"/>
      <c r="Q46" s="8"/>
      <c r="R46" s="8"/>
      <c r="S46" s="8"/>
      <c r="T46" s="8"/>
    </row>
    <row r="47" spans="1:20" s="10" customFormat="1" ht="48" customHeight="1" x14ac:dyDescent="0.25">
      <c r="A47" s="36"/>
      <c r="B47" s="25" t="s">
        <v>50</v>
      </c>
      <c r="C47" s="103"/>
      <c r="D47" s="25" t="s">
        <v>93</v>
      </c>
      <c r="E47" s="105"/>
      <c r="F47" s="106">
        <v>12.21</v>
      </c>
      <c r="G47" s="71" t="s">
        <v>78</v>
      </c>
      <c r="H47" s="158"/>
      <c r="I47" s="157"/>
      <c r="J47" s="158">
        <v>24420</v>
      </c>
      <c r="K47" s="157"/>
      <c r="L47" s="8"/>
      <c r="M47" s="8"/>
      <c r="N47" s="8"/>
      <c r="O47" s="8"/>
      <c r="P47" s="8"/>
      <c r="Q47" s="8"/>
      <c r="R47" s="8"/>
      <c r="S47" s="8"/>
      <c r="T47" s="8"/>
    </row>
    <row r="48" spans="1:20" s="10" customFormat="1" ht="54.75" customHeight="1" x14ac:dyDescent="0.25">
      <c r="A48" s="36"/>
      <c r="B48" s="25" t="s">
        <v>51</v>
      </c>
      <c r="C48" s="103"/>
      <c r="D48" s="25" t="s">
        <v>94</v>
      </c>
      <c r="E48" s="105"/>
      <c r="F48" s="106">
        <v>75</v>
      </c>
      <c r="G48" s="71" t="s">
        <v>78</v>
      </c>
      <c r="H48" s="158"/>
      <c r="I48" s="157"/>
      <c r="J48" s="158">
        <v>150000</v>
      </c>
      <c r="K48" s="157"/>
      <c r="L48" s="8"/>
      <c r="M48" s="8"/>
      <c r="N48" s="8"/>
      <c r="O48" s="8"/>
      <c r="P48" s="8"/>
      <c r="Q48" s="8"/>
      <c r="R48" s="8"/>
      <c r="S48" s="8"/>
      <c r="T48" s="8"/>
    </row>
    <row r="49" spans="1:20" s="10" customFormat="1" ht="59.25" customHeight="1" x14ac:dyDescent="0.25">
      <c r="A49" s="36"/>
      <c r="B49" s="25" t="s">
        <v>52</v>
      </c>
      <c r="C49" s="103"/>
      <c r="D49" s="25" t="s">
        <v>119</v>
      </c>
      <c r="E49" s="105"/>
      <c r="F49" s="106">
        <v>34</v>
      </c>
      <c r="G49" s="71" t="s">
        <v>78</v>
      </c>
      <c r="H49" s="158"/>
      <c r="I49" s="157"/>
      <c r="J49" s="158">
        <v>26800</v>
      </c>
      <c r="K49" s="157"/>
      <c r="L49" s="8"/>
      <c r="M49" s="8"/>
      <c r="N49" s="8"/>
      <c r="O49" s="8"/>
      <c r="P49" s="8"/>
      <c r="Q49" s="8"/>
      <c r="R49" s="8"/>
      <c r="S49" s="8"/>
      <c r="T49" s="8"/>
    </row>
    <row r="50" spans="1:20" s="10" customFormat="1" ht="51.75" customHeight="1" x14ac:dyDescent="0.25">
      <c r="A50" s="36"/>
      <c r="B50" s="25" t="s">
        <v>53</v>
      </c>
      <c r="C50" s="103"/>
      <c r="D50" s="25" t="s">
        <v>95</v>
      </c>
      <c r="E50" s="105"/>
      <c r="F50" s="106">
        <v>30.5</v>
      </c>
      <c r="G50" s="71" t="s">
        <v>78</v>
      </c>
      <c r="H50" s="158"/>
      <c r="I50" s="157"/>
      <c r="J50" s="158">
        <v>63000</v>
      </c>
      <c r="K50" s="157"/>
      <c r="L50" s="8"/>
      <c r="M50" s="8"/>
      <c r="N50" s="8"/>
      <c r="O50" s="8"/>
      <c r="P50" s="8"/>
      <c r="Q50" s="8"/>
      <c r="R50" s="8"/>
      <c r="S50" s="8"/>
      <c r="T50" s="8"/>
    </row>
    <row r="51" spans="1:20" s="10" customFormat="1" ht="51" customHeight="1" x14ac:dyDescent="0.25">
      <c r="A51" s="36"/>
      <c r="B51" s="25" t="s">
        <v>54</v>
      </c>
      <c r="C51" s="103"/>
      <c r="D51" s="25" t="s">
        <v>96</v>
      </c>
      <c r="E51" s="105"/>
      <c r="F51" s="106">
        <v>23.92</v>
      </c>
      <c r="G51" s="71" t="s">
        <v>78</v>
      </c>
      <c r="H51" s="165"/>
      <c r="I51" s="166"/>
      <c r="J51" s="165">
        <v>48000</v>
      </c>
      <c r="K51" s="166"/>
      <c r="L51" s="8"/>
      <c r="M51" s="8"/>
      <c r="N51" s="8"/>
      <c r="O51" s="8"/>
      <c r="P51" s="8"/>
      <c r="Q51" s="8"/>
      <c r="R51" s="8"/>
      <c r="S51" s="8"/>
      <c r="T51" s="8"/>
    </row>
    <row r="52" spans="1:20" s="10" customFormat="1" ht="45.75" customHeight="1" x14ac:dyDescent="0.25">
      <c r="A52" s="36"/>
      <c r="B52" s="25" t="s">
        <v>103</v>
      </c>
      <c r="C52" s="107"/>
      <c r="D52" s="25" t="s">
        <v>135</v>
      </c>
      <c r="E52" s="105"/>
      <c r="F52" s="276">
        <v>10.130000000000001</v>
      </c>
      <c r="G52" s="71" t="s">
        <v>78</v>
      </c>
      <c r="H52" s="158">
        <v>26800</v>
      </c>
      <c r="I52" s="157"/>
      <c r="J52" s="158"/>
      <c r="K52" s="157"/>
      <c r="L52" s="8"/>
      <c r="M52" s="8"/>
      <c r="N52" s="8"/>
      <c r="O52" s="8"/>
      <c r="P52" s="8"/>
      <c r="Q52" s="8"/>
      <c r="R52" s="8"/>
      <c r="S52" s="8"/>
      <c r="T52" s="8"/>
    </row>
    <row r="53" spans="1:20" ht="0.75" hidden="1" customHeight="1" x14ac:dyDescent="0.25">
      <c r="A53" s="39"/>
      <c r="B53" s="108"/>
      <c r="C53" s="109"/>
      <c r="D53" s="108"/>
      <c r="E53" s="110"/>
      <c r="F53" s="111"/>
      <c r="G53" s="112"/>
      <c r="H53" s="113"/>
      <c r="I53" s="113"/>
      <c r="J53" s="113"/>
      <c r="K53" s="113"/>
      <c r="L53" s="5"/>
      <c r="M53" s="5"/>
      <c r="N53" s="5"/>
      <c r="O53" s="5"/>
      <c r="P53" s="5"/>
      <c r="Q53" s="5"/>
      <c r="R53" s="5"/>
      <c r="S53" s="5"/>
      <c r="T53" s="5"/>
    </row>
    <row r="54" spans="1:20" ht="0.75" hidden="1" customHeight="1" x14ac:dyDescent="0.25">
      <c r="A54" s="36"/>
      <c r="B54" s="108"/>
      <c r="C54" s="109"/>
      <c r="D54" s="108"/>
      <c r="E54" s="110"/>
      <c r="F54" s="111"/>
      <c r="G54" s="112"/>
      <c r="H54" s="99"/>
      <c r="I54" s="100"/>
      <c r="J54" s="99"/>
      <c r="K54" s="100"/>
      <c r="L54" s="5"/>
      <c r="M54" s="5"/>
      <c r="N54" s="5"/>
      <c r="O54" s="5"/>
      <c r="P54" s="5"/>
      <c r="Q54" s="5"/>
      <c r="R54" s="5"/>
      <c r="S54" s="5"/>
      <c r="T54" s="5"/>
    </row>
    <row r="55" spans="1:20" ht="0.75" hidden="1" customHeight="1" x14ac:dyDescent="0.25">
      <c r="A55" s="36"/>
      <c r="B55" s="108"/>
      <c r="C55" s="109"/>
      <c r="D55" s="108"/>
      <c r="E55" s="110"/>
      <c r="F55" s="111"/>
      <c r="G55" s="112"/>
      <c r="H55" s="99"/>
      <c r="I55" s="100"/>
      <c r="J55" s="99"/>
      <c r="K55" s="100"/>
      <c r="L55" s="5"/>
      <c r="M55" s="5"/>
      <c r="N55" s="5"/>
      <c r="O55" s="5"/>
      <c r="P55" s="5"/>
      <c r="Q55" s="5"/>
      <c r="R55" s="5"/>
      <c r="S55" s="5"/>
      <c r="T55" s="5"/>
    </row>
    <row r="56" spans="1:20" ht="0.75" hidden="1" customHeight="1" x14ac:dyDescent="0.25">
      <c r="A56" s="36"/>
      <c r="B56" s="108"/>
      <c r="C56" s="109"/>
      <c r="D56" s="108"/>
      <c r="E56" s="110"/>
      <c r="F56" s="111"/>
      <c r="G56" s="112"/>
      <c r="H56" s="99"/>
      <c r="I56" s="100"/>
      <c r="J56" s="99"/>
      <c r="K56" s="100"/>
      <c r="L56" s="5"/>
      <c r="M56" s="5"/>
      <c r="N56" s="5"/>
      <c r="O56" s="5"/>
      <c r="P56" s="5"/>
      <c r="Q56" s="5"/>
      <c r="R56" s="5"/>
      <c r="S56" s="5"/>
      <c r="T56" s="5"/>
    </row>
    <row r="57" spans="1:20" ht="12.75" hidden="1" customHeight="1" x14ac:dyDescent="0.25">
      <c r="A57" s="36"/>
      <c r="B57" s="108"/>
      <c r="C57" s="109"/>
      <c r="D57" s="108"/>
      <c r="E57" s="110"/>
      <c r="F57" s="111"/>
      <c r="G57" s="112"/>
      <c r="H57" s="99"/>
      <c r="I57" s="100"/>
      <c r="J57" s="99"/>
      <c r="K57" s="100"/>
      <c r="L57" s="5"/>
      <c r="M57" s="5"/>
      <c r="N57" s="5"/>
      <c r="O57" s="5"/>
      <c r="P57" s="5"/>
      <c r="Q57" s="5"/>
      <c r="R57" s="5"/>
      <c r="S57" s="5"/>
      <c r="T57" s="5"/>
    </row>
    <row r="58" spans="1:20" ht="36" customHeight="1" x14ac:dyDescent="0.25">
      <c r="A58" s="36"/>
      <c r="B58" s="25" t="s">
        <v>109</v>
      </c>
      <c r="C58" s="114"/>
      <c r="D58" s="115" t="s">
        <v>106</v>
      </c>
      <c r="E58" s="110"/>
      <c r="F58" s="128" t="s">
        <v>107</v>
      </c>
      <c r="G58" s="71" t="s">
        <v>78</v>
      </c>
      <c r="H58" s="151"/>
      <c r="I58" s="169"/>
      <c r="J58" s="159">
        <v>18000</v>
      </c>
      <c r="K58" s="160"/>
      <c r="L58" s="5"/>
      <c r="M58" s="5"/>
      <c r="N58" s="5"/>
      <c r="O58" s="5"/>
      <c r="P58" s="5"/>
      <c r="Q58" s="5"/>
      <c r="R58" s="5"/>
      <c r="S58" s="5"/>
      <c r="T58" s="5"/>
    </row>
    <row r="59" spans="1:20" ht="52.5" customHeight="1" x14ac:dyDescent="0.25">
      <c r="A59" s="36"/>
      <c r="B59" s="25" t="s">
        <v>110</v>
      </c>
      <c r="C59" s="114"/>
      <c r="D59" s="115" t="s">
        <v>139</v>
      </c>
      <c r="E59" s="110"/>
      <c r="F59" s="277" t="s">
        <v>138</v>
      </c>
      <c r="G59" s="71" t="s">
        <v>78</v>
      </c>
      <c r="H59" s="151">
        <v>26800</v>
      </c>
      <c r="I59" s="169"/>
      <c r="J59" s="159"/>
      <c r="K59" s="160"/>
      <c r="L59" s="5"/>
      <c r="M59" s="5"/>
      <c r="N59" s="5"/>
      <c r="O59" s="5"/>
      <c r="P59" s="5"/>
      <c r="Q59" s="5"/>
      <c r="R59" s="5"/>
      <c r="S59" s="5"/>
      <c r="T59" s="5"/>
    </row>
    <row r="60" spans="1:20" ht="34.5" customHeight="1" x14ac:dyDescent="0.25">
      <c r="A60" s="127"/>
      <c r="B60" s="25" t="s">
        <v>111</v>
      </c>
      <c r="C60" s="114"/>
      <c r="D60" s="115" t="s">
        <v>108</v>
      </c>
      <c r="E60" s="110"/>
      <c r="F60" s="128" t="s">
        <v>112</v>
      </c>
      <c r="G60" s="71" t="s">
        <v>78</v>
      </c>
      <c r="H60" s="151"/>
      <c r="I60" s="169"/>
      <c r="J60" s="159">
        <v>80000</v>
      </c>
      <c r="K60" s="160"/>
      <c r="L60" s="5"/>
      <c r="M60" s="5"/>
      <c r="N60" s="5"/>
      <c r="O60" s="5"/>
      <c r="P60" s="5"/>
      <c r="Q60" s="5"/>
      <c r="R60" s="5"/>
      <c r="S60" s="5"/>
      <c r="T60" s="5"/>
    </row>
    <row r="61" spans="1:20" ht="48" customHeight="1" x14ac:dyDescent="0.25">
      <c r="A61" s="127"/>
      <c r="B61" s="25" t="s">
        <v>111</v>
      </c>
      <c r="C61" s="114"/>
      <c r="D61" s="25" t="s">
        <v>137</v>
      </c>
      <c r="E61" s="110"/>
      <c r="F61" s="277" t="s">
        <v>136</v>
      </c>
      <c r="G61" s="71" t="s">
        <v>78</v>
      </c>
      <c r="H61" s="151">
        <v>26800</v>
      </c>
      <c r="I61" s="169"/>
      <c r="J61" s="125"/>
      <c r="K61" s="126"/>
      <c r="L61" s="5"/>
      <c r="M61" s="5"/>
      <c r="N61" s="5"/>
      <c r="O61" s="5"/>
      <c r="P61" s="5"/>
      <c r="Q61" s="5"/>
      <c r="R61" s="5"/>
      <c r="S61" s="5"/>
      <c r="T61" s="5"/>
    </row>
    <row r="62" spans="1:20" ht="31.5" customHeight="1" x14ac:dyDescent="0.25">
      <c r="A62" s="127"/>
      <c r="B62" s="25" t="s">
        <v>111</v>
      </c>
      <c r="C62" s="114"/>
      <c r="D62" s="115" t="s">
        <v>141</v>
      </c>
      <c r="E62" s="110"/>
      <c r="F62" s="277">
        <v>29.62</v>
      </c>
      <c r="G62" s="71" t="s">
        <v>78</v>
      </c>
      <c r="H62" s="151">
        <v>26800</v>
      </c>
      <c r="I62" s="169"/>
      <c r="J62" s="125"/>
      <c r="K62" s="126"/>
      <c r="L62" s="5"/>
      <c r="M62" s="5"/>
      <c r="N62" s="5"/>
      <c r="O62" s="5"/>
      <c r="P62" s="5"/>
      <c r="Q62" s="5"/>
      <c r="R62" s="5"/>
      <c r="S62" s="5"/>
      <c r="T62" s="5"/>
    </row>
    <row r="63" spans="1:20" ht="45.75" customHeight="1" x14ac:dyDescent="0.25">
      <c r="A63" s="127"/>
      <c r="B63" s="25" t="s">
        <v>111</v>
      </c>
      <c r="C63" s="114"/>
      <c r="D63" s="115" t="s">
        <v>143</v>
      </c>
      <c r="E63" s="110"/>
      <c r="F63" s="277" t="s">
        <v>142</v>
      </c>
      <c r="G63" s="71" t="s">
        <v>78</v>
      </c>
      <c r="H63" s="151">
        <v>26800</v>
      </c>
      <c r="I63" s="169"/>
      <c r="J63" s="125"/>
      <c r="K63" s="126"/>
      <c r="L63" s="5"/>
      <c r="M63" s="5"/>
      <c r="N63" s="5"/>
      <c r="O63" s="5"/>
      <c r="P63" s="5"/>
      <c r="Q63" s="5"/>
      <c r="R63" s="5"/>
      <c r="S63" s="5"/>
      <c r="T63" s="5"/>
    </row>
    <row r="64" spans="1:20" s="10" customFormat="1" ht="19.5" customHeight="1" x14ac:dyDescent="0.25">
      <c r="A64" s="36"/>
      <c r="B64" s="203" t="s">
        <v>10</v>
      </c>
      <c r="C64" s="204"/>
      <c r="D64" s="205"/>
      <c r="E64" s="37">
        <v>8873600</v>
      </c>
      <c r="F64" s="97"/>
      <c r="G64" s="38"/>
      <c r="H64" s="210"/>
      <c r="I64" s="210"/>
      <c r="J64" s="69">
        <f>H52+H59+H61+H62+H63</f>
        <v>134000</v>
      </c>
      <c r="K64" s="17"/>
      <c r="L64" s="8"/>
      <c r="M64" s="8"/>
      <c r="N64" s="8"/>
      <c r="O64" s="8"/>
      <c r="P64" s="8"/>
      <c r="Q64" s="8"/>
      <c r="R64" s="8"/>
      <c r="S64" s="8"/>
      <c r="T64" s="8"/>
    </row>
    <row r="65" spans="1:20" ht="27.75" customHeight="1" x14ac:dyDescent="0.25">
      <c r="A65" s="161" t="s">
        <v>37</v>
      </c>
      <c r="B65" s="135"/>
      <c r="C65" s="135"/>
      <c r="D65" s="135"/>
      <c r="E65" s="135"/>
      <c r="F65" s="135"/>
      <c r="G65" s="135"/>
      <c r="H65" s="135"/>
      <c r="I65" s="135"/>
      <c r="J65" s="136"/>
      <c r="K65" s="2"/>
      <c r="L65" s="5"/>
      <c r="M65" s="5"/>
      <c r="N65" s="5"/>
      <c r="O65" s="5"/>
      <c r="P65" s="5"/>
      <c r="Q65" s="5"/>
      <c r="R65" s="5"/>
      <c r="S65" s="5"/>
      <c r="T65" s="5"/>
    </row>
    <row r="66" spans="1:20" ht="37.5" customHeight="1" x14ac:dyDescent="0.25">
      <c r="A66" s="162"/>
      <c r="B66" s="25" t="s">
        <v>76</v>
      </c>
      <c r="C66" s="49"/>
      <c r="D66" s="32" t="s">
        <v>55</v>
      </c>
      <c r="E66" s="55"/>
      <c r="F66" s="80" t="s">
        <v>65</v>
      </c>
      <c r="G66" s="72" t="s">
        <v>78</v>
      </c>
      <c r="H66" s="185">
        <v>0</v>
      </c>
      <c r="I66" s="168"/>
      <c r="J66" s="129" t="s">
        <v>116</v>
      </c>
      <c r="K66" s="2"/>
      <c r="L66" s="5"/>
      <c r="M66" s="5"/>
      <c r="N66" s="5"/>
      <c r="O66" s="5"/>
      <c r="P66" s="5"/>
      <c r="Q66" s="5"/>
      <c r="R66" s="5"/>
      <c r="S66" s="5"/>
      <c r="T66" s="5"/>
    </row>
    <row r="67" spans="1:20" ht="28.9" customHeight="1" x14ac:dyDescent="0.25">
      <c r="A67" s="163"/>
      <c r="B67" s="25" t="s">
        <v>77</v>
      </c>
      <c r="C67" s="49"/>
      <c r="D67" s="32" t="s">
        <v>56</v>
      </c>
      <c r="E67" s="55"/>
      <c r="F67" s="90" t="s">
        <v>87</v>
      </c>
      <c r="G67" s="72" t="s">
        <v>145</v>
      </c>
      <c r="H67" s="158">
        <v>2963000</v>
      </c>
      <c r="I67" s="157"/>
      <c r="J67" s="51"/>
      <c r="K67" s="2"/>
      <c r="L67" s="5"/>
      <c r="M67" s="5"/>
      <c r="N67" s="5"/>
      <c r="O67" s="5"/>
      <c r="P67" s="5"/>
      <c r="Q67" s="5"/>
      <c r="R67" s="5"/>
      <c r="S67" s="5"/>
      <c r="T67" s="5"/>
    </row>
    <row r="68" spans="1:20" ht="44.25" customHeight="1" x14ac:dyDescent="0.25">
      <c r="A68" s="164"/>
      <c r="B68" s="25" t="s">
        <v>85</v>
      </c>
      <c r="C68" s="24"/>
      <c r="D68" s="25" t="s">
        <v>127</v>
      </c>
      <c r="E68" s="186" t="s">
        <v>126</v>
      </c>
      <c r="F68" s="187"/>
      <c r="G68" s="71" t="s">
        <v>140</v>
      </c>
      <c r="H68" s="151">
        <v>322000</v>
      </c>
      <c r="I68" s="152"/>
      <c r="J68" s="51"/>
      <c r="K68" s="2"/>
      <c r="L68" s="5"/>
      <c r="M68" s="5"/>
      <c r="N68" s="5"/>
      <c r="O68" s="5"/>
      <c r="P68" s="5"/>
      <c r="Q68" s="5"/>
      <c r="R68" s="5"/>
      <c r="S68" s="5"/>
      <c r="T68" s="5"/>
    </row>
    <row r="69" spans="1:20" ht="31.5" customHeight="1" x14ac:dyDescent="0.25">
      <c r="A69" s="164"/>
      <c r="B69" s="52" t="s">
        <v>86</v>
      </c>
      <c r="C69" s="24"/>
      <c r="D69" s="74" t="s">
        <v>113</v>
      </c>
      <c r="E69" s="64"/>
      <c r="F69" s="65" t="s">
        <v>57</v>
      </c>
      <c r="G69" s="71" t="s">
        <v>84</v>
      </c>
      <c r="H69" s="151">
        <v>1753000</v>
      </c>
      <c r="I69" s="152"/>
      <c r="J69" s="86"/>
      <c r="K69" s="2"/>
      <c r="L69" s="5"/>
      <c r="M69" s="5"/>
      <c r="N69" s="5"/>
      <c r="O69" s="5"/>
      <c r="P69" s="5"/>
      <c r="Q69" s="5"/>
      <c r="R69" s="5"/>
      <c r="S69" s="5"/>
      <c r="T69" s="5"/>
    </row>
    <row r="70" spans="1:20" ht="49.5" customHeight="1" x14ac:dyDescent="0.25">
      <c r="A70" s="164"/>
      <c r="B70" s="120" t="s">
        <v>123</v>
      </c>
      <c r="C70" s="24"/>
      <c r="D70" s="130" t="s">
        <v>120</v>
      </c>
      <c r="E70" s="121"/>
      <c r="F70" s="121" t="s">
        <v>121</v>
      </c>
      <c r="G70" s="122" t="s">
        <v>122</v>
      </c>
      <c r="H70" s="151">
        <v>250000</v>
      </c>
      <c r="I70" s="188"/>
      <c r="J70" s="123"/>
      <c r="K70" s="2"/>
      <c r="L70" s="5"/>
      <c r="M70" s="5"/>
      <c r="N70" s="5"/>
      <c r="O70" s="5"/>
      <c r="P70" s="5"/>
      <c r="Q70" s="5"/>
      <c r="R70" s="5"/>
      <c r="S70" s="5"/>
      <c r="T70" s="5"/>
    </row>
    <row r="71" spans="1:20" ht="64.5" customHeight="1" x14ac:dyDescent="0.25">
      <c r="A71" s="164"/>
      <c r="B71" s="124" t="s">
        <v>125</v>
      </c>
      <c r="C71" s="67"/>
      <c r="D71" s="94" t="s">
        <v>80</v>
      </c>
      <c r="E71" s="78"/>
      <c r="F71" s="83" t="s">
        <v>81</v>
      </c>
      <c r="G71" s="81" t="s">
        <v>73</v>
      </c>
      <c r="H71" s="167"/>
      <c r="I71" s="168"/>
      <c r="J71" s="79"/>
      <c r="K71" s="2"/>
      <c r="L71" s="5"/>
      <c r="M71" s="5"/>
      <c r="N71" s="5"/>
      <c r="O71" s="5"/>
      <c r="P71" s="5"/>
      <c r="Q71" s="5"/>
      <c r="R71" s="5"/>
      <c r="S71" s="5"/>
      <c r="T71" s="5"/>
    </row>
    <row r="72" spans="1:20" ht="77.45" customHeight="1" x14ac:dyDescent="0.25">
      <c r="A72" s="164"/>
      <c r="B72" s="52" t="s">
        <v>124</v>
      </c>
      <c r="C72" s="24"/>
      <c r="D72" s="116" t="s">
        <v>114</v>
      </c>
      <c r="E72" s="64"/>
      <c r="F72" s="90" t="s">
        <v>83</v>
      </c>
      <c r="G72" s="71" t="s">
        <v>79</v>
      </c>
      <c r="H72" s="151">
        <v>113000</v>
      </c>
      <c r="I72" s="152"/>
      <c r="J72" s="86"/>
      <c r="K72" s="2"/>
      <c r="L72" s="5"/>
      <c r="M72" s="5"/>
      <c r="N72" s="5"/>
      <c r="O72" s="5"/>
      <c r="P72" s="5"/>
      <c r="Q72" s="5"/>
      <c r="R72" s="5"/>
      <c r="S72" s="5"/>
      <c r="T72" s="5"/>
    </row>
    <row r="73" spans="1:20" ht="60" customHeight="1" x14ac:dyDescent="0.25">
      <c r="A73" s="117"/>
      <c r="B73" s="52" t="s">
        <v>130</v>
      </c>
      <c r="C73" s="24"/>
      <c r="D73" s="32" t="s">
        <v>129</v>
      </c>
      <c r="E73" s="64"/>
      <c r="F73" s="90"/>
      <c r="G73" s="71" t="s">
        <v>128</v>
      </c>
      <c r="H73" s="151">
        <v>179700</v>
      </c>
      <c r="I73" s="152"/>
      <c r="J73" s="86"/>
      <c r="K73" s="2"/>
      <c r="L73" s="5"/>
      <c r="M73" s="5"/>
      <c r="N73" s="5"/>
      <c r="O73" s="5"/>
      <c r="P73" s="5"/>
      <c r="Q73" s="5"/>
      <c r="R73" s="5"/>
      <c r="S73" s="5"/>
      <c r="T73" s="5"/>
    </row>
    <row r="74" spans="1:20" ht="52.5" customHeight="1" x14ac:dyDescent="0.25">
      <c r="A74" s="117"/>
      <c r="B74" s="52" t="s">
        <v>132</v>
      </c>
      <c r="C74" s="24"/>
      <c r="D74" s="25" t="s">
        <v>131</v>
      </c>
      <c r="E74" s="64"/>
      <c r="F74" s="90"/>
      <c r="G74" s="71"/>
      <c r="H74" s="167">
        <v>3099000</v>
      </c>
      <c r="I74" s="168"/>
      <c r="J74" s="86"/>
      <c r="K74" s="2"/>
      <c r="L74" s="5"/>
      <c r="M74" s="5"/>
      <c r="N74" s="5"/>
      <c r="O74" s="5"/>
      <c r="P74" s="5"/>
      <c r="Q74" s="5"/>
      <c r="R74" s="5"/>
      <c r="S74" s="5"/>
      <c r="T74" s="5"/>
    </row>
    <row r="75" spans="1:20" ht="38.25" customHeight="1" x14ac:dyDescent="0.25">
      <c r="A75" s="117"/>
      <c r="B75" s="52" t="s">
        <v>133</v>
      </c>
      <c r="C75" s="118"/>
      <c r="D75" s="116" t="s">
        <v>104</v>
      </c>
      <c r="E75" s="71"/>
      <c r="F75" s="80" t="s">
        <v>115</v>
      </c>
      <c r="G75" s="71" t="s">
        <v>105</v>
      </c>
      <c r="H75" s="174">
        <v>61100</v>
      </c>
      <c r="I75" s="175"/>
      <c r="J75" s="119"/>
      <c r="K75" s="2"/>
      <c r="L75" s="5"/>
      <c r="M75" s="5"/>
      <c r="N75" s="5"/>
      <c r="O75" s="5"/>
      <c r="P75" s="5"/>
      <c r="Q75" s="5"/>
      <c r="R75" s="5"/>
      <c r="S75" s="5"/>
      <c r="T75" s="5"/>
    </row>
    <row r="76" spans="1:20" ht="15.6" customHeight="1" x14ac:dyDescent="0.25">
      <c r="A76" s="150" t="s">
        <v>10</v>
      </c>
      <c r="B76" s="171"/>
      <c r="C76" s="172"/>
      <c r="D76" s="91"/>
      <c r="E76" s="92"/>
      <c r="F76" s="92"/>
      <c r="G76" s="38"/>
      <c r="H76" s="170"/>
      <c r="I76" s="170"/>
      <c r="J76" s="58">
        <f>H66+H67+H68+H69+H70+H71+H72+H73+H74+H75</f>
        <v>8740800</v>
      </c>
      <c r="K76" s="2"/>
      <c r="L76" s="5"/>
      <c r="M76" s="5"/>
      <c r="N76" s="5"/>
      <c r="O76" s="5"/>
      <c r="P76" s="5"/>
      <c r="Q76" s="5"/>
      <c r="R76" s="5"/>
      <c r="S76" s="5"/>
      <c r="T76" s="5"/>
    </row>
    <row r="77" spans="1:20" ht="27" customHeight="1" x14ac:dyDescent="0.25">
      <c r="A77" s="134" t="s">
        <v>24</v>
      </c>
      <c r="B77" s="135"/>
      <c r="C77" s="135"/>
      <c r="D77" s="135"/>
      <c r="E77" s="135"/>
      <c r="F77" s="135"/>
      <c r="G77" s="135"/>
      <c r="H77" s="135"/>
      <c r="I77" s="135"/>
      <c r="J77" s="136"/>
      <c r="K77" s="2"/>
      <c r="L77" s="5"/>
      <c r="M77" s="5"/>
      <c r="N77" s="5"/>
      <c r="O77" s="5"/>
      <c r="P77" s="5"/>
      <c r="Q77" s="5"/>
      <c r="R77" s="5"/>
      <c r="S77" s="5"/>
      <c r="T77" s="5"/>
    </row>
    <row r="78" spans="1:20" ht="173.45" customHeight="1" x14ac:dyDescent="0.25">
      <c r="A78" s="23"/>
      <c r="B78" s="25" t="s">
        <v>25</v>
      </c>
      <c r="C78" s="24"/>
      <c r="D78" s="32" t="s">
        <v>58</v>
      </c>
      <c r="E78" s="155"/>
      <c r="F78" s="156"/>
      <c r="G78" s="50" t="s">
        <v>44</v>
      </c>
      <c r="H78" s="151">
        <v>965000</v>
      </c>
      <c r="I78" s="152"/>
      <c r="J78" s="58"/>
      <c r="K78" s="2"/>
      <c r="L78" s="5"/>
      <c r="M78" s="5"/>
      <c r="N78" s="5"/>
      <c r="O78" s="5"/>
      <c r="P78" s="5"/>
      <c r="Q78" s="5"/>
      <c r="R78" s="5"/>
      <c r="S78" s="5"/>
      <c r="T78" s="5"/>
    </row>
    <row r="79" spans="1:20" ht="24.75" customHeight="1" x14ac:dyDescent="0.25">
      <c r="A79" s="23"/>
      <c r="B79" s="82" t="s">
        <v>10</v>
      </c>
      <c r="C79" s="24"/>
      <c r="D79" s="26"/>
      <c r="E79" s="66"/>
      <c r="F79" s="67"/>
      <c r="G79" s="27"/>
      <c r="H79" s="151"/>
      <c r="I79" s="152"/>
      <c r="J79" s="28">
        <f>H78</f>
        <v>965000</v>
      </c>
      <c r="K79" s="2"/>
      <c r="L79" s="5"/>
      <c r="M79" s="5"/>
      <c r="N79" s="5"/>
      <c r="O79" s="5"/>
      <c r="P79" s="5"/>
      <c r="Q79" s="5"/>
      <c r="R79" s="5"/>
      <c r="S79" s="5"/>
      <c r="T79" s="5"/>
    </row>
    <row r="80" spans="1:20" ht="24.75" customHeight="1" x14ac:dyDescent="0.25">
      <c r="A80" s="23"/>
      <c r="B80" s="150"/>
      <c r="C80" s="135"/>
      <c r="D80" s="135"/>
      <c r="E80" s="135"/>
      <c r="F80" s="135"/>
      <c r="G80" s="135"/>
      <c r="H80" s="135"/>
      <c r="I80" s="135"/>
      <c r="J80" s="135"/>
      <c r="K80" s="136"/>
      <c r="L80" s="5"/>
      <c r="M80" s="5"/>
      <c r="N80" s="5"/>
      <c r="O80" s="5"/>
      <c r="P80" s="5"/>
      <c r="Q80" s="5"/>
      <c r="R80" s="5"/>
      <c r="S80" s="5"/>
      <c r="T80" s="5"/>
    </row>
    <row r="81" spans="1:20" ht="23.25" customHeight="1" x14ac:dyDescent="0.25">
      <c r="A81" s="148" t="s">
        <v>82</v>
      </c>
      <c r="B81" s="149"/>
      <c r="C81" s="46"/>
      <c r="D81" s="56"/>
      <c r="E81" s="56"/>
      <c r="F81" s="56"/>
      <c r="G81" s="56"/>
      <c r="H81" s="56"/>
      <c r="I81" s="56"/>
      <c r="J81" s="70">
        <f>J79+J76+J40+J35+H32+D21+D18+J64</f>
        <v>26744300</v>
      </c>
      <c r="K81" s="2">
        <f t="shared" ref="K81:S81" si="0">SUM(K18:K78)</f>
        <v>0</v>
      </c>
      <c r="L81" s="5">
        <f t="shared" si="0"/>
        <v>0</v>
      </c>
      <c r="M81" s="5">
        <f t="shared" si="0"/>
        <v>0</v>
      </c>
      <c r="N81" s="5">
        <f t="shared" si="0"/>
        <v>0</v>
      </c>
      <c r="O81" s="5">
        <f t="shared" si="0"/>
        <v>0</v>
      </c>
      <c r="P81" s="5">
        <f t="shared" si="0"/>
        <v>0</v>
      </c>
      <c r="Q81" s="5">
        <f t="shared" si="0"/>
        <v>0</v>
      </c>
      <c r="R81" s="5">
        <f t="shared" si="0"/>
        <v>0</v>
      </c>
      <c r="S81" s="5">
        <f t="shared" si="0"/>
        <v>0</v>
      </c>
      <c r="T81" s="5"/>
    </row>
    <row r="82" spans="1:20" ht="53.25" customHeight="1" x14ac:dyDescent="0.25">
      <c r="A82" s="153" t="s">
        <v>46</v>
      </c>
      <c r="B82" s="145" t="s">
        <v>28</v>
      </c>
      <c r="C82" s="1"/>
      <c r="D82" s="139" t="s">
        <v>29</v>
      </c>
      <c r="E82" s="140"/>
      <c r="F82" s="140"/>
      <c r="G82" s="140"/>
      <c r="H82" s="140"/>
      <c r="I82" s="140"/>
      <c r="J82" s="141"/>
      <c r="K82" s="2"/>
      <c r="L82" s="5"/>
      <c r="M82" s="5"/>
      <c r="N82" s="5"/>
      <c r="O82" s="5"/>
      <c r="P82" s="5"/>
      <c r="Q82" s="5"/>
      <c r="R82" s="5"/>
      <c r="S82" s="5"/>
      <c r="T82" s="5"/>
    </row>
    <row r="83" spans="1:20" ht="6.6" customHeight="1" x14ac:dyDescent="0.25">
      <c r="A83" s="154"/>
      <c r="B83" s="146"/>
      <c r="C83" s="1"/>
      <c r="D83" s="142"/>
      <c r="E83" s="143"/>
      <c r="F83" s="143"/>
      <c r="G83" s="143"/>
      <c r="H83" s="143"/>
      <c r="I83" s="143"/>
      <c r="J83" s="144"/>
      <c r="K83" s="2"/>
      <c r="L83" s="5"/>
      <c r="M83" s="5"/>
      <c r="N83" s="5"/>
      <c r="O83" s="5"/>
      <c r="P83" s="5"/>
      <c r="Q83" s="5"/>
      <c r="R83" s="5"/>
      <c r="S83" s="5"/>
      <c r="T83" s="5"/>
    </row>
    <row r="84" spans="1:20" ht="22.9" hidden="1" customHeight="1" x14ac:dyDescent="0.25">
      <c r="A84" s="29"/>
      <c r="B84" s="147"/>
      <c r="C84" s="30"/>
      <c r="D84" s="47"/>
      <c r="E84" s="48"/>
      <c r="F84" s="48"/>
      <c r="G84" s="48"/>
      <c r="H84" s="48"/>
      <c r="I84" s="48"/>
      <c r="J84" s="57"/>
      <c r="K84" s="2"/>
      <c r="L84" s="5"/>
      <c r="M84" s="5"/>
      <c r="N84" s="5"/>
      <c r="O84" s="5"/>
      <c r="P84" s="5"/>
      <c r="Q84" s="5"/>
      <c r="R84" s="5"/>
      <c r="S84" s="5"/>
      <c r="T84" s="5"/>
    </row>
    <row r="85" spans="1:20" ht="34.15" customHeight="1" x14ac:dyDescent="0.25">
      <c r="A85" s="34" t="s">
        <v>69</v>
      </c>
      <c r="B85" s="31" t="s">
        <v>22</v>
      </c>
      <c r="C85" s="46"/>
      <c r="D85" s="131" t="s">
        <v>23</v>
      </c>
      <c r="E85" s="137"/>
      <c r="F85" s="137"/>
      <c r="G85" s="137"/>
      <c r="H85" s="137"/>
      <c r="I85" s="137"/>
      <c r="J85" s="138"/>
      <c r="K85" s="2"/>
      <c r="L85" s="5"/>
      <c r="M85" s="5"/>
      <c r="N85" s="5"/>
      <c r="O85" s="5"/>
      <c r="P85" s="5"/>
      <c r="Q85" s="5"/>
      <c r="R85" s="5"/>
      <c r="S85" s="5"/>
      <c r="T85" s="5"/>
    </row>
    <row r="86" spans="1:20" ht="33.75" customHeight="1" x14ac:dyDescent="0.25">
      <c r="A86" s="34" t="s">
        <v>70</v>
      </c>
      <c r="B86" s="31" t="s">
        <v>20</v>
      </c>
      <c r="C86" s="46"/>
      <c r="D86" s="131" t="s">
        <v>21</v>
      </c>
      <c r="E86" s="132"/>
      <c r="F86" s="132"/>
      <c r="G86" s="132"/>
      <c r="H86" s="132"/>
      <c r="I86" s="132"/>
      <c r="J86" s="133"/>
      <c r="K86" s="2"/>
      <c r="L86" s="5"/>
      <c r="M86" s="5"/>
      <c r="N86" s="5"/>
      <c r="O86" s="5"/>
      <c r="P86" s="5"/>
      <c r="Q86" s="5"/>
      <c r="R86" s="5"/>
      <c r="S86" s="5"/>
      <c r="T86" s="5"/>
    </row>
  </sheetData>
  <mergeCells count="125">
    <mergeCell ref="E15:F17"/>
    <mergeCell ref="H15:I17"/>
    <mergeCell ref="B8:D8"/>
    <mergeCell ref="B14:J14"/>
    <mergeCell ref="B20:C20"/>
    <mergeCell ref="D18:J18"/>
    <mergeCell ref="G23:G24"/>
    <mergeCell ref="E13:F13"/>
    <mergeCell ref="D20:E20"/>
    <mergeCell ref="A21:C21"/>
    <mergeCell ref="B15:C17"/>
    <mergeCell ref="A18:C18"/>
    <mergeCell ref="D15:D17"/>
    <mergeCell ref="B19:J19"/>
    <mergeCell ref="H20:I20"/>
    <mergeCell ref="J15:J17"/>
    <mergeCell ref="G15:G17"/>
    <mergeCell ref="A19:A20"/>
    <mergeCell ref="A14:A17"/>
    <mergeCell ref="A22:A30"/>
    <mergeCell ref="B22:J22"/>
    <mergeCell ref="E23:F24"/>
    <mergeCell ref="G25:G26"/>
    <mergeCell ref="H32:J32"/>
    <mergeCell ref="H42:I42"/>
    <mergeCell ref="D37:D39"/>
    <mergeCell ref="J37:J39"/>
    <mergeCell ref="B25:C26"/>
    <mergeCell ref="H34:I34"/>
    <mergeCell ref="A1:J2"/>
    <mergeCell ref="A11:A12"/>
    <mergeCell ref="G11:G12"/>
    <mergeCell ref="B10:D10"/>
    <mergeCell ref="E10:J10"/>
    <mergeCell ref="C11:D12"/>
    <mergeCell ref="A3:J5"/>
    <mergeCell ref="B6:D6"/>
    <mergeCell ref="E6:J6"/>
    <mergeCell ref="B7:D7"/>
    <mergeCell ref="E8:J8"/>
    <mergeCell ref="B11:B12"/>
    <mergeCell ref="H11:I12"/>
    <mergeCell ref="E11:F12"/>
    <mergeCell ref="E7:J7"/>
    <mergeCell ref="H13:I13"/>
    <mergeCell ref="C13:D13"/>
    <mergeCell ref="D25:D26"/>
    <mergeCell ref="H50:I50"/>
    <mergeCell ref="F9:J9"/>
    <mergeCell ref="B64:D64"/>
    <mergeCell ref="B23:B24"/>
    <mergeCell ref="H27:I27"/>
    <mergeCell ref="D21:J21"/>
    <mergeCell ref="A36:J36"/>
    <mergeCell ref="B37:B39"/>
    <mergeCell ref="D23:D24"/>
    <mergeCell ref="H52:I52"/>
    <mergeCell ref="H64:I64"/>
    <mergeCell ref="J48:K48"/>
    <mergeCell ref="J50:K50"/>
    <mergeCell ref="A40:C40"/>
    <mergeCell ref="J11:J12"/>
    <mergeCell ref="H25:I26"/>
    <mergeCell ref="H23:I24"/>
    <mergeCell ref="J49:K49"/>
    <mergeCell ref="E25:F26"/>
    <mergeCell ref="H48:I48"/>
    <mergeCell ref="H44:I44"/>
    <mergeCell ref="J23:J24"/>
    <mergeCell ref="J25:J26"/>
    <mergeCell ref="H43:I43"/>
    <mergeCell ref="H76:I76"/>
    <mergeCell ref="H74:I74"/>
    <mergeCell ref="H73:I73"/>
    <mergeCell ref="A76:C76"/>
    <mergeCell ref="A33:J33"/>
    <mergeCell ref="A41:J41"/>
    <mergeCell ref="H46:I46"/>
    <mergeCell ref="H75:I75"/>
    <mergeCell ref="H58:I58"/>
    <mergeCell ref="H59:I59"/>
    <mergeCell ref="G37:G39"/>
    <mergeCell ref="E37:F39"/>
    <mergeCell ref="H45:I45"/>
    <mergeCell ref="H68:I68"/>
    <mergeCell ref="H66:I66"/>
    <mergeCell ref="E68:F68"/>
    <mergeCell ref="H70:I70"/>
    <mergeCell ref="H47:I47"/>
    <mergeCell ref="J42:K42"/>
    <mergeCell ref="J43:K43"/>
    <mergeCell ref="J44:K44"/>
    <mergeCell ref="A37:A39"/>
    <mergeCell ref="H37:I39"/>
    <mergeCell ref="J45:K45"/>
    <mergeCell ref="J46:K46"/>
    <mergeCell ref="J47:K47"/>
    <mergeCell ref="J52:K52"/>
    <mergeCell ref="J58:K58"/>
    <mergeCell ref="J59:K59"/>
    <mergeCell ref="A65:J65"/>
    <mergeCell ref="H69:I69"/>
    <mergeCell ref="H72:I72"/>
    <mergeCell ref="A66:A72"/>
    <mergeCell ref="H51:I51"/>
    <mergeCell ref="H67:I67"/>
    <mergeCell ref="H71:I71"/>
    <mergeCell ref="J60:K60"/>
    <mergeCell ref="H60:I60"/>
    <mergeCell ref="H61:I61"/>
    <mergeCell ref="H62:I62"/>
    <mergeCell ref="H63:I63"/>
    <mergeCell ref="J51:K51"/>
    <mergeCell ref="H49:I49"/>
    <mergeCell ref="D86:J86"/>
    <mergeCell ref="A77:J77"/>
    <mergeCell ref="D85:J85"/>
    <mergeCell ref="D82:J83"/>
    <mergeCell ref="B82:B84"/>
    <mergeCell ref="A81:B81"/>
    <mergeCell ref="B80:K80"/>
    <mergeCell ref="H79:I79"/>
    <mergeCell ref="A82:A83"/>
    <mergeCell ref="H78:I78"/>
    <mergeCell ref="E78:F78"/>
  </mergeCells>
  <phoneticPr fontId="5" type="noConversion"/>
  <pageMargins left="0.23622047244094491" right="0.19685039370078741" top="0.55118110236220474" bottom="0.55118110236220474" header="0.31496062992125984" footer="0.31496062992125984"/>
  <pageSetup paperSize="9" scale="95" fitToHeight="4" orientation="landscape" r:id="rId1"/>
  <colBreaks count="1" manualBreakCount="1">
    <brk id="10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Владимир</cp:lastModifiedBy>
  <cp:lastPrinted>2018-10-23T11:38:41Z</cp:lastPrinted>
  <dcterms:created xsi:type="dcterms:W3CDTF">2011-06-02T06:27:54Z</dcterms:created>
  <dcterms:modified xsi:type="dcterms:W3CDTF">2019-09-11T08:00:41Z</dcterms:modified>
</cp:coreProperties>
</file>